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3-NOVOS-NEGOCIOS\01. Metrô SP\02. Linhas 5 e 17\04. Doc pós Entrega da Proposta\03. Doc Assinatura do Contrato\Plano Financeiro de Custos e Investimentos\Entregue\"/>
    </mc:Choice>
  </mc:AlternateContent>
  <bookViews>
    <workbookView xWindow="0" yWindow="0" windowWidth="20490" windowHeight="7155" tabRatio="831"/>
  </bookViews>
  <sheets>
    <sheet name="1.DESP_ PRE_OPER" sheetId="1" r:id="rId1"/>
    <sheet name="2.CUSTOS_&amp;_DESPESAS" sheetId="2" r:id="rId2"/>
    <sheet name="3.BENS" sheetId="3" r:id="rId3"/>
    <sheet name="Pessoal" sheetId="4" r:id="rId4"/>
    <sheet name="Contratos e Materiais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__________a999" hidden="1">{#N/A,#N/A,FALSE,"ANEXO3 99 ERA";#N/A,#N/A,FALSE,"ANEXO3 99 UBÁ2";#N/A,#N/A,FALSE,"ANEXO3 99 DTU";#N/A,#N/A,FALSE,"ANEXO3 99 RDR";#N/A,#N/A,FALSE,"ANEXO3 99 UBÁ4";#N/A,#N/A,FALSE,"ANEXO3 99 UBÁ6"}</definedName>
    <definedName name="___________a999" hidden="1">{#N/A,#N/A,FALSE,"ANEXO3 99 ERA";#N/A,#N/A,FALSE,"ANEXO3 99 UBÁ2";#N/A,#N/A,FALSE,"ANEXO3 99 DTU";#N/A,#N/A,FALSE,"ANEXO3 99 RDR";#N/A,#N/A,FALSE,"ANEXO3 99 UBÁ4";#N/A,#N/A,FALSE,"ANEXO3 99 UBÁ6"}</definedName>
    <definedName name="__________a999" hidden="1">{#N/A,#N/A,FALSE,"ANEXO3 99 ERA";#N/A,#N/A,FALSE,"ANEXO3 99 UBÁ2";#N/A,#N/A,FALSE,"ANEXO3 99 DTU";#N/A,#N/A,FALSE,"ANEXO3 99 RDR";#N/A,#N/A,FALSE,"ANEXO3 99 UBÁ4";#N/A,#N/A,FALSE,"ANEXO3 99 UBÁ6"}</definedName>
    <definedName name="________a999" hidden="1">{#N/A,#N/A,FALSE,"ANEXO3 99 ERA";#N/A,#N/A,FALSE,"ANEXO3 99 UBÁ2";#N/A,#N/A,FALSE,"ANEXO3 99 DTU";#N/A,#N/A,FALSE,"ANEXO3 99 RDR";#N/A,#N/A,FALSE,"ANEXO3 99 UBÁ4";#N/A,#N/A,FALSE,"ANEXO3 99 UBÁ6"}</definedName>
    <definedName name="_______a999" hidden="1">{#N/A,#N/A,FALSE,"ANEXO3 99 ERA";#N/A,#N/A,FALSE,"ANEXO3 99 UBÁ2";#N/A,#N/A,FALSE,"ANEXO3 99 DTU";#N/A,#N/A,FALSE,"ANEXO3 99 RDR";#N/A,#N/A,FALSE,"ANEXO3 99 UBÁ4";#N/A,#N/A,FALSE,"ANEXO3 99 UBÁ6"}</definedName>
    <definedName name="______a999" hidden="1">{#N/A,#N/A,FALSE,"ANEXO3 99 ERA";#N/A,#N/A,FALSE,"ANEXO3 99 UBÁ2";#N/A,#N/A,FALSE,"ANEXO3 99 DTU";#N/A,#N/A,FALSE,"ANEXO3 99 RDR";#N/A,#N/A,FALSE,"ANEXO3 99 UBÁ4";#N/A,#N/A,FALSE,"ANEXO3 99 UBÁ6"}</definedName>
    <definedName name="_____a999" hidden="1">{#N/A,#N/A,FALSE,"ANEXO3 99 ERA";#N/A,#N/A,FALSE,"ANEXO3 99 UBÁ2";#N/A,#N/A,FALSE,"ANEXO3 99 DTU";#N/A,#N/A,FALSE,"ANEXO3 99 RDR";#N/A,#N/A,FALSE,"ANEXO3 99 UBÁ4";#N/A,#N/A,FALSE,"ANEXO3 99 UBÁ6"}</definedName>
    <definedName name="____a999" hidden="1">{#N/A,#N/A,FALSE,"ANEXO3 99 ERA";#N/A,#N/A,FALSE,"ANEXO3 99 UBÁ2";#N/A,#N/A,FALSE,"ANEXO3 99 DTU";#N/A,#N/A,FALSE,"ANEXO3 99 RDR";#N/A,#N/A,FALSE,"ANEXO3 99 UBÁ4";#N/A,#N/A,FALSE,"ANEXO3 99 UBÁ6"}</definedName>
    <definedName name="____adm1" hidden="1">{"'Índice'!$A$1:$K$49"}</definedName>
    <definedName name="____adm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a999" hidden="1">{#N/A,#N/A,FALSE,"ANEXO3 99 ERA";#N/A,#N/A,FALSE,"ANEXO3 99 UBÁ2";#N/A,#N/A,FALSE,"ANEXO3 99 DTU";#N/A,#N/A,FALSE,"ANEXO3 99 RDR";#N/A,#N/A,FALSE,"ANEXO3 99 UBÁ4";#N/A,#N/A,FALSE,"ANEXO3 99 UBÁ6"}</definedName>
    <definedName name="___adm1" hidden="1">{"'Índice'!$A$1:$K$49"}</definedName>
    <definedName name="___adm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DFG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JU7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16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_kj8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123Graph_ASIDECO" hidden="1">#REF!</definedName>
    <definedName name="__123Graph_BSIDECO" hidden="1">#REF!</definedName>
    <definedName name="__123Graph_CSIDECO" hidden="1">#REF!</definedName>
    <definedName name="__123Graph_XSIDECO" hidden="1">#REF!</definedName>
    <definedName name="__adm1" hidden="1">{"'Índice'!$A$1:$K$49"}</definedName>
    <definedName name="__adm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DFG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IntlFixup" hidden="1">TRUE</definedName>
    <definedName name="__IntlFixupTable" hidden="1">#REF!</definedName>
    <definedName name="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U7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16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kj8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10__123Graph_BCHART_2" hidden="1">[1]Premissas!#REF!</definedName>
    <definedName name="_15__123Graph_CCHART_2" hidden="1">[1]Premissas!#REF!</definedName>
    <definedName name="_20__123Graph_DCHART_2" hidden="1">[1]Premissas!#REF!</definedName>
    <definedName name="_5__123Graph_ACHART_2" hidden="1">[1]Premissas!#REF!</definedName>
    <definedName name="_a999" hidden="1">{#N/A,#N/A,FALSE,"ANEXO3 99 ERA";#N/A,#N/A,FALSE,"ANEXO3 99 UBÁ2";#N/A,#N/A,FALSE,"ANEXO3 99 DTU";#N/A,#N/A,FALSE,"ANEXO3 99 RDR";#N/A,#N/A,FALSE,"ANEXO3 99 UBÁ4";#N/A,#N/A,FALSE,"ANEXO3 99 UBÁ6"}</definedName>
    <definedName name="_adm1" hidden="1">{"'Índice'!$A$1:$K$49"}</definedName>
    <definedName name="_adm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2047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cc1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_DFG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Fill" hidden="1">#REF!</definedName>
    <definedName name="_xlnm._FilterDatabase" localSheetId="4" hidden="1">#REF!</definedName>
    <definedName name="_xlnm._FilterDatabase" localSheetId="3" hidden="1">Pessoal!$B$3:$AB$59</definedName>
    <definedName name="_xlnm._FilterDatabase" hidden="1">#REF!</definedName>
    <definedName name="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U7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ey1" hidden="1">'[2]#REF'!$C$12</definedName>
    <definedName name="_Key2" hidden="1">'[2]#REF'!$C$26</definedName>
    <definedName name="_kj1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16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kj8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_MatMult_A" localSheetId="4" hidden="1">'[3]Painel de Controle'!#REF!</definedName>
    <definedName name="_MatMult_A" hidden="1">'[3]Painel de Controle'!#REF!</definedName>
    <definedName name="_Order1" hidden="1">255</definedName>
    <definedName name="_Order2" hidden="1">255</definedName>
    <definedName name="_Sort" hidden="1">'[2]#REF'!$C$176:$C$194</definedName>
    <definedName name="_Table1_In1" hidden="1">#REF!</definedName>
    <definedName name="_Table1_Out" hidden="1">#REF!</definedName>
    <definedName name="_Table2_Out" hidden="1">#REF!</definedName>
    <definedName name="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A" hidden="1">#REF!</definedName>
    <definedName name="a000" hidden="1">{#N/A,#N/A,FALSE,"ANEXO3 99 ERA";#N/A,#N/A,FALSE,"ANEXO3 99 UBÁ2";#N/A,#N/A,FALSE,"ANEXO3 99 DTU";#N/A,#N/A,FALSE,"ANEXO3 99 RDR";#N/A,#N/A,FALSE,"ANEXO3 99 UBÁ4";#N/A,#N/A,FALSE,"ANEXO3 99 UBÁ6"}</definedName>
    <definedName name="A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eaw" hidden="1">{#VALUE!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;#N/A,#N/A,FALSE,0}</definedName>
    <definedName name="ago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LB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mortizacion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Ano_Inicial">[4]Premissas!$E$15</definedName>
    <definedName name="anoinicial" localSheetId="4">'[5]Premissas do Modelo'!#REF!</definedName>
    <definedName name="anoinicial">'[5]Premissas do Modelo'!#REF!</definedName>
    <definedName name="anscount" hidden="1">2</definedName>
    <definedName name="a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xlnm.Print_Area" localSheetId="1">'2.CUSTOS_&amp;_DESPESAS'!$A$1:$W$69</definedName>
    <definedName name="Arlindo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AS" hidden="1">#REF!</definedName>
    <definedName name="AS2DocOpenMode" hidden="1">"AS2DocumentEdit"</definedName>
    <definedName name="AS2ReportLS" hidden="1">1</definedName>
    <definedName name="AS2SyncStepLS" hidden="1">0</definedName>
    <definedName name="AS2TickmarkLS" hidden="1">#REF!</definedName>
    <definedName name="AS2VersionLS" hidden="1">300</definedName>
    <definedName name="asdfa" hidden="1">#REF!</definedName>
    <definedName name="ASFD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FD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ssumptios2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azerty4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balance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balancete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base">'[5]Premissas do Modelo'!$E$17</definedName>
    <definedName name="bb" hidden="1">{#N/A,#N/A,FALSE,"ANEXO3 99 ERA";#N/A,#N/A,FALSE,"ANEXO3 99 UBÁ2";#N/A,#N/A,FALSE,"ANEXO3 99 DTU";#N/A,#N/A,FALSE,"ANEXO3 99 RDR";#N/A,#N/A,FALSE,"ANEXO3 99 UBÁ4";#N/A,#N/A,FALSE,"ANEXO3 99 UBÁ6"}</definedName>
    <definedName name="BFXUROHYQX" localSheetId="4" hidden="1">#REF!</definedName>
    <definedName name="BFXUROHYQX" hidden="1">#REF!</definedName>
    <definedName name="BG_Del" hidden="1">15</definedName>
    <definedName name="BG_Ins" hidden="1">4</definedName>
    <definedName name="BG_Mod" hidden="1">6</definedName>
    <definedName name="BKUCTQIUZG" localSheetId="4" hidden="1">#REF!</definedName>
    <definedName name="BKUCTQIUZG" hidden="1">#REF!</definedName>
    <definedName name="BLANK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2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PH1" hidden="1">[6]market!$E$7</definedName>
    <definedName name="BLPH10" hidden="1">[6]market!$O$12</definedName>
    <definedName name="BLPH11" hidden="1">[6]market!$Y$12</definedName>
    <definedName name="BLPH12" hidden="1">[6]market!$T$12</definedName>
    <definedName name="BLPH13" hidden="1">[6]market!$AD$12</definedName>
    <definedName name="BLPH14" hidden="1">[6]market!$AI$12</definedName>
    <definedName name="BLPH15" hidden="1">#REF!</definedName>
    <definedName name="BLPH2" hidden="1">[6]market!$I$7</definedName>
    <definedName name="BLPH3" hidden="1">[6]market!$M$7</definedName>
    <definedName name="BLPH4" hidden="1">[6]market!$Q$7</definedName>
    <definedName name="BLPH5" hidden="1">[6]market!$Z$7</definedName>
    <definedName name="BLPH6" hidden="1">[6]market!$T$7</definedName>
    <definedName name="BLPH7" hidden="1">[6]market!$AC$7</definedName>
    <definedName name="BLPH8" hidden="1">[6]market!$E$12</definedName>
    <definedName name="BLPH9" hidden="1">[6]market!$J$12</definedName>
    <definedName name="BROWN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CAD_FUNCAO">'[7]00 Cadastros'!$F$3:$F$209</definedName>
    <definedName name="CAD_INVESTIMENTO">'[7]00 Cadastros'!$X$3:$X$17</definedName>
    <definedName name="CAD_SEDE_PA">'[7]00 Cadastros'!$P$3:$P$6</definedName>
    <definedName name="Cash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CBWorkbookPriority" hidden="1">-1947824987</definedName>
    <definedName name="cc" hidden="1">{#N/A,#N/A,FALSE,"ANEXO3 00 GDV";#N/A,#N/A,FALSE,"ANEXO3 00 GCM";#N/A,#N/A,FALSE,"ANEXO3 00  UBÁ6";#N/A,#N/A,FALSE,"ANEXO3 00 CJI";#N/A,#N/A,FALSE,"ANEXO3 00 UBÁ4";#N/A,#N/A,FALSE,"ANEXO3 00 UBÁ5";#N/A,#N/A,FALSE,"ANEXO3 00 UBÁ7";#N/A,#N/A,FALSE,"ANEXO3 00 VRB1"}</definedName>
    <definedName name="CCCCC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hange" hidden="1">#N/A</definedName>
    <definedName name="Change2" hidden="1">#N/A</definedName>
    <definedName name="Change3" hidden="1">#N/A</definedName>
    <definedName name="Change4" hidden="1">#N/A</definedName>
    <definedName name="ChangeRange" hidden="1">#N/A</definedName>
    <definedName name="ChangeRange2" hidden="1">#N/A</definedName>
    <definedName name="CJSWHHWBWQ" localSheetId="4" hidden="1">#REF!</definedName>
    <definedName name="CJSWHHWBWQ" hidden="1">#REF!</definedName>
    <definedName name="Contraprestacao">[8]Painel!#REF!</definedName>
    <definedName name="COONSUMO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CRM" hidden="1">{#N/A,#N/A,FALSE,"ANEXO3 99 ERA";#N/A,#N/A,FALSE,"ANEXO3 99 UBÁ2";#N/A,#N/A,FALSE,"ANEXO3 99 DTU";#N/A,#N/A,FALSE,"ANEXO3 99 RDR";#N/A,#N/A,FALSE,"ANEXO3 99 UBÁ4";#N/A,#N/A,FALSE,"ANEXO3 99 UBÁ6"}</definedName>
    <definedName name="CronogramadeExecuçãp2003" hidden="1">{#N/A,#N/A,FALSE,"ANEXO3 99 ERA";#N/A,#N/A,FALSE,"ANEXO3 99 UBÁ2";#N/A,#N/A,FALSE,"ANEXO3 99 DTU";#N/A,#N/A,FALSE,"ANEXO3 99 RDR";#N/A,#N/A,FALSE,"ANEXO3 99 UBÁ4";#N/A,#N/A,FALSE,"ANEXO3 99 UBÁ6"}</definedName>
    <definedName name="CSLL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d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database">Pessoal!$AG$1</definedName>
    <definedName name="dd" hidden="1">{#N/A,#N/A,FALSE,"ANEXO3 99 ERA";#N/A,#N/A,FALSE,"ANEXO3 99 UBÁ2";#N/A,#N/A,FALSE,"ANEXO3 99 DTU";#N/A,#N/A,FALSE,"ANEXO3 99 RDR";#N/A,#N/A,FALSE,"ANEXO3 99 UBÁ4";#N/A,#N/A,FALSE,"ANEXO3 99 UBÁ6"}</definedName>
    <definedName name="ddd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Demanda">'[5]Premissas do Modelo'!$E$11</definedName>
    <definedName name="depreciacion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sm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fdfdfd" hidden="1">#N/A</definedName>
    <definedName name="d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SCR_DEBT_EQUITY" hidden="1">[0]!Header1-1 &amp; "." &amp; MAX(1,COUNTA(INDEX(#REF!,MATCH([0]!Header1-1,#REF!,FALSE)):#REF!))</definedName>
    <definedName name="eli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ENERGI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ertert" hidden="1">#REF!</definedName>
    <definedName name="erwer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EUGDNZUVNV" localSheetId="4" hidden="1">#REF!</definedName>
    <definedName name="EUGDNZUVNV" hidden="1">#REF!</definedName>
    <definedName name="ev.Calculation" hidden="1">-4135</definedName>
    <definedName name="ev.Initialized" hidden="1">FALSE</definedName>
    <definedName name="f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DD_0_0" hidden="1">"A30681"</definedName>
    <definedName name="FDD_0_1" hidden="1">"A31047"</definedName>
    <definedName name="FDD_0_10" hidden="1">"A34334"</definedName>
    <definedName name="FDD_0_11" hidden="1">"A34699"</definedName>
    <definedName name="FDD_0_12" hidden="1">"A35064"</definedName>
    <definedName name="FDD_0_13" hidden="1">"A35430"</definedName>
    <definedName name="FDD_0_14" hidden="1">"A35795"</definedName>
    <definedName name="FDD_0_2" hidden="1">"A31412"</definedName>
    <definedName name="FDD_0_3" hidden="1">"A31777"</definedName>
    <definedName name="FDD_0_4" hidden="1">"A32142"</definedName>
    <definedName name="FDD_0_5" hidden="1">"A32508"</definedName>
    <definedName name="FDD_0_6" hidden="1">"A32873"</definedName>
    <definedName name="FDD_0_7" hidden="1">"A33238"</definedName>
    <definedName name="FDD_0_8" hidden="1">"A33603"</definedName>
    <definedName name="FDD_0_9" hidden="1">"A33969"</definedName>
    <definedName name="FDD_1_0" hidden="1">"U25569"</definedName>
    <definedName name="FDD_10_0" hidden="1">"A25569"</definedName>
    <definedName name="FDD_100_0" hidden="1">"A25569"</definedName>
    <definedName name="FDD_101_0" hidden="1">"A25569"</definedName>
    <definedName name="FDD_102_0" hidden="1">"A25569"</definedName>
    <definedName name="FDD_103_0" hidden="1">"A25569"</definedName>
    <definedName name="FDD_104_0" hidden="1">"A25569"</definedName>
    <definedName name="FDD_105_0" hidden="1">"A25569"</definedName>
    <definedName name="FDD_106_0" hidden="1">"A25569"</definedName>
    <definedName name="FDD_107_0" hidden="1">"A25569"</definedName>
    <definedName name="FDD_108_0" hidden="1">"A25569"</definedName>
    <definedName name="FDD_109_0" hidden="1">"A25569"</definedName>
    <definedName name="FDD_11_0" hidden="1">"A25569"</definedName>
    <definedName name="FDD_110_0" hidden="1">"A25569"</definedName>
    <definedName name="FDD_111_0" hidden="1">"A25569"</definedName>
    <definedName name="FDD_112_0" hidden="1">"A25569"</definedName>
    <definedName name="FDD_113_0" hidden="1">"A25569"</definedName>
    <definedName name="FDD_114_0" hidden="1">"A25569"</definedName>
    <definedName name="FDD_115_0" hidden="1">"A25569"</definedName>
    <definedName name="FDD_116_0" hidden="1">"A25569"</definedName>
    <definedName name="FDD_117_0" hidden="1">"A30681"</definedName>
    <definedName name="FDD_117_1" hidden="1">"A31047"</definedName>
    <definedName name="FDD_117_10" hidden="1">"A34334"</definedName>
    <definedName name="FDD_117_11" hidden="1">"A34699"</definedName>
    <definedName name="FDD_117_12" hidden="1">"A35064"</definedName>
    <definedName name="FDD_117_13" hidden="1">"A35430"</definedName>
    <definedName name="FDD_117_14" hidden="1">"A35795"</definedName>
    <definedName name="FDD_117_2" hidden="1">"A31412"</definedName>
    <definedName name="FDD_117_3" hidden="1">"A31777"</definedName>
    <definedName name="FDD_117_4" hidden="1">"A32142"</definedName>
    <definedName name="FDD_117_5" hidden="1">"A32508"</definedName>
    <definedName name="FDD_117_6" hidden="1">"A32873"</definedName>
    <definedName name="FDD_117_7" hidden="1">"A33238"</definedName>
    <definedName name="FDD_117_8" hidden="1">"A33603"</definedName>
    <definedName name="FDD_117_9" hidden="1">"A33969"</definedName>
    <definedName name="FDD_118_0" hidden="1">"A30681"</definedName>
    <definedName name="FDD_118_1" hidden="1">"A31047"</definedName>
    <definedName name="FDD_118_10" hidden="1">"A34334"</definedName>
    <definedName name="FDD_118_11" hidden="1">"A34699"</definedName>
    <definedName name="FDD_118_12" hidden="1">"A35064"</definedName>
    <definedName name="FDD_118_13" hidden="1">"A35430"</definedName>
    <definedName name="FDD_118_14" hidden="1">"A35795"</definedName>
    <definedName name="FDD_118_2" hidden="1">"A31412"</definedName>
    <definedName name="FDD_118_3" hidden="1">"A31777"</definedName>
    <definedName name="FDD_118_4" hidden="1">"A32142"</definedName>
    <definedName name="FDD_118_5" hidden="1">"A32508"</definedName>
    <definedName name="FDD_118_6" hidden="1">"A32873"</definedName>
    <definedName name="FDD_118_7" hidden="1">"A33238"</definedName>
    <definedName name="FDD_118_8" hidden="1">"A33603"</definedName>
    <definedName name="FDD_118_9" hidden="1">"A33969"</definedName>
    <definedName name="FDD_119_0" hidden="1">"A30681"</definedName>
    <definedName name="FDD_119_1" hidden="1">"A31047"</definedName>
    <definedName name="FDD_119_10" hidden="1">"A34334"</definedName>
    <definedName name="FDD_119_11" hidden="1">"A34699"</definedName>
    <definedName name="FDD_119_12" hidden="1">"A35064"</definedName>
    <definedName name="FDD_119_13" hidden="1">"A35430"</definedName>
    <definedName name="FDD_119_14" hidden="1">"A35795"</definedName>
    <definedName name="FDD_119_2" hidden="1">"A31412"</definedName>
    <definedName name="FDD_119_3" hidden="1">"A31777"</definedName>
    <definedName name="FDD_119_4" hidden="1">"A32142"</definedName>
    <definedName name="FDD_119_5" hidden="1">"A32508"</definedName>
    <definedName name="FDD_119_6" hidden="1">"A32873"</definedName>
    <definedName name="FDD_119_7" hidden="1">"A33238"</definedName>
    <definedName name="FDD_119_8" hidden="1">"A33603"</definedName>
    <definedName name="FDD_119_9" hidden="1">"A33969"</definedName>
    <definedName name="FDD_12_0" hidden="1">"A25569"</definedName>
    <definedName name="FDD_120_0" hidden="1">"A30681"</definedName>
    <definedName name="FDD_120_1" hidden="1">"A31047"</definedName>
    <definedName name="FDD_120_10" hidden="1">"A34334"</definedName>
    <definedName name="FDD_120_11" hidden="1">"A34699"</definedName>
    <definedName name="FDD_120_12" hidden="1">"A35064"</definedName>
    <definedName name="FDD_120_13" hidden="1">"A35430"</definedName>
    <definedName name="FDD_120_14" hidden="1">"A35795"</definedName>
    <definedName name="FDD_120_2" hidden="1">"A31412"</definedName>
    <definedName name="FDD_120_3" hidden="1">"A31777"</definedName>
    <definedName name="FDD_120_4" hidden="1">"A32142"</definedName>
    <definedName name="FDD_120_5" hidden="1">"A32508"</definedName>
    <definedName name="FDD_120_6" hidden="1">"A32873"</definedName>
    <definedName name="FDD_120_7" hidden="1">"A33238"</definedName>
    <definedName name="FDD_120_8" hidden="1">"A33603"</definedName>
    <definedName name="FDD_120_9" hidden="1">"A33969"</definedName>
    <definedName name="FDD_121_0" hidden="1">"A30681"</definedName>
    <definedName name="FDD_121_1" hidden="1">"A31047"</definedName>
    <definedName name="FDD_121_10" hidden="1">"A34334"</definedName>
    <definedName name="FDD_121_11" hidden="1">"A34699"</definedName>
    <definedName name="FDD_121_12" hidden="1">"A35064"</definedName>
    <definedName name="FDD_121_13" hidden="1">"A35430"</definedName>
    <definedName name="FDD_121_14" hidden="1">"A35795"</definedName>
    <definedName name="FDD_121_2" hidden="1">"A31412"</definedName>
    <definedName name="FDD_121_3" hidden="1">"A31777"</definedName>
    <definedName name="FDD_121_4" hidden="1">"A32142"</definedName>
    <definedName name="FDD_121_5" hidden="1">"A32508"</definedName>
    <definedName name="FDD_121_6" hidden="1">"A32873"</definedName>
    <definedName name="FDD_121_7" hidden="1">"A33238"</definedName>
    <definedName name="FDD_121_8" hidden="1">"A33603"</definedName>
    <definedName name="FDD_121_9" hidden="1">"A33969"</definedName>
    <definedName name="FDD_122_0" hidden="1">"A30681"</definedName>
    <definedName name="FDD_122_1" hidden="1">"A31047"</definedName>
    <definedName name="FDD_122_10" hidden="1">"A34334"</definedName>
    <definedName name="FDD_122_11" hidden="1">"A34699"</definedName>
    <definedName name="FDD_122_12" hidden="1">"A35064"</definedName>
    <definedName name="FDD_122_13" hidden="1">"A35430"</definedName>
    <definedName name="FDD_122_14" hidden="1">"A35795"</definedName>
    <definedName name="FDD_122_2" hidden="1">"A31412"</definedName>
    <definedName name="FDD_122_3" hidden="1">"A31777"</definedName>
    <definedName name="FDD_122_4" hidden="1">"A32142"</definedName>
    <definedName name="FDD_122_5" hidden="1">"A32508"</definedName>
    <definedName name="FDD_122_6" hidden="1">"A32873"</definedName>
    <definedName name="FDD_122_7" hidden="1">"A33238"</definedName>
    <definedName name="FDD_122_8" hidden="1">"A33603"</definedName>
    <definedName name="FDD_122_9" hidden="1">"A33969"</definedName>
    <definedName name="FDD_123_0" hidden="1">"A30681"</definedName>
    <definedName name="FDD_123_1" hidden="1">"A31047"</definedName>
    <definedName name="FDD_123_10" hidden="1">"A34334"</definedName>
    <definedName name="FDD_123_11" hidden="1">"A34699"</definedName>
    <definedName name="FDD_123_12" hidden="1">"A35064"</definedName>
    <definedName name="FDD_123_13" hidden="1">"A35430"</definedName>
    <definedName name="FDD_123_14" hidden="1">"A35795"</definedName>
    <definedName name="FDD_123_2" hidden="1">"A31412"</definedName>
    <definedName name="FDD_123_3" hidden="1">"A31777"</definedName>
    <definedName name="FDD_123_4" hidden="1">"A32142"</definedName>
    <definedName name="FDD_123_5" hidden="1">"A32508"</definedName>
    <definedName name="FDD_123_6" hidden="1">"A32873"</definedName>
    <definedName name="FDD_123_7" hidden="1">"A33238"</definedName>
    <definedName name="FDD_123_8" hidden="1">"A33603"</definedName>
    <definedName name="FDD_123_9" hidden="1">"A33969"</definedName>
    <definedName name="FDD_124_0" hidden="1">"A30681"</definedName>
    <definedName name="FDD_124_1" hidden="1">"A31047"</definedName>
    <definedName name="FDD_124_10" hidden="1">"A34334"</definedName>
    <definedName name="FDD_124_11" hidden="1">"A34699"</definedName>
    <definedName name="FDD_124_12" hidden="1">"A35064"</definedName>
    <definedName name="FDD_124_13" hidden="1">"A35430"</definedName>
    <definedName name="FDD_124_14" hidden="1">"A35795"</definedName>
    <definedName name="FDD_124_2" hidden="1">"A31412"</definedName>
    <definedName name="FDD_124_3" hidden="1">"A31777"</definedName>
    <definedName name="FDD_124_4" hidden="1">"A32142"</definedName>
    <definedName name="FDD_124_5" hidden="1">"A32508"</definedName>
    <definedName name="FDD_124_6" hidden="1">"A32873"</definedName>
    <definedName name="FDD_124_7" hidden="1">"A33238"</definedName>
    <definedName name="FDD_124_8" hidden="1">"A33603"</definedName>
    <definedName name="FDD_124_9" hidden="1">"A33969"</definedName>
    <definedName name="FDD_125_0" hidden="1">"A30681"</definedName>
    <definedName name="FDD_125_1" hidden="1">"A31047"</definedName>
    <definedName name="FDD_125_10" hidden="1">"A34334"</definedName>
    <definedName name="FDD_125_11" hidden="1">"A34699"</definedName>
    <definedName name="FDD_125_12" hidden="1">"A35064"</definedName>
    <definedName name="FDD_125_13" hidden="1">"A35430"</definedName>
    <definedName name="FDD_125_14" hidden="1">"A35795"</definedName>
    <definedName name="FDD_125_2" hidden="1">"A31412"</definedName>
    <definedName name="FDD_125_3" hidden="1">"A31777"</definedName>
    <definedName name="FDD_125_4" hidden="1">"A32142"</definedName>
    <definedName name="FDD_125_5" hidden="1">"A32508"</definedName>
    <definedName name="FDD_125_6" hidden="1">"A32873"</definedName>
    <definedName name="FDD_125_7" hidden="1">"A33238"</definedName>
    <definedName name="FDD_125_8" hidden="1">"A33603"</definedName>
    <definedName name="FDD_125_9" hidden="1">"A33969"</definedName>
    <definedName name="FDD_126_0" hidden="1">"A30681"</definedName>
    <definedName name="FDD_126_1" hidden="1">"A31047"</definedName>
    <definedName name="FDD_126_10" hidden="1">"A34334"</definedName>
    <definedName name="FDD_126_11" hidden="1">"A34699"</definedName>
    <definedName name="FDD_126_12" hidden="1">"A35064"</definedName>
    <definedName name="FDD_126_13" hidden="1">"A35430"</definedName>
    <definedName name="FDD_126_14" hidden="1">"A35795"</definedName>
    <definedName name="FDD_126_2" hidden="1">"A31412"</definedName>
    <definedName name="FDD_126_3" hidden="1">"A31777"</definedName>
    <definedName name="FDD_126_4" hidden="1">"A32142"</definedName>
    <definedName name="FDD_126_5" hidden="1">"A32508"</definedName>
    <definedName name="FDD_126_6" hidden="1">"A32873"</definedName>
    <definedName name="FDD_126_7" hidden="1">"A33238"</definedName>
    <definedName name="FDD_126_8" hidden="1">"A33603"</definedName>
    <definedName name="FDD_126_9" hidden="1">"A33969"</definedName>
    <definedName name="FDD_127_0" hidden="1">"A30681"</definedName>
    <definedName name="FDD_127_1" hidden="1">"A31047"</definedName>
    <definedName name="FDD_127_10" hidden="1">"A34334"</definedName>
    <definedName name="FDD_127_11" hidden="1">"A34699"</definedName>
    <definedName name="FDD_127_12" hidden="1">"A35064"</definedName>
    <definedName name="FDD_127_13" hidden="1">"A35430"</definedName>
    <definedName name="FDD_127_14" hidden="1">"A35795"</definedName>
    <definedName name="FDD_127_2" hidden="1">"A31412"</definedName>
    <definedName name="FDD_127_3" hidden="1">"A31777"</definedName>
    <definedName name="FDD_127_4" hidden="1">"A32142"</definedName>
    <definedName name="FDD_127_5" hidden="1">"A32508"</definedName>
    <definedName name="FDD_127_6" hidden="1">"A32873"</definedName>
    <definedName name="FDD_127_7" hidden="1">"A33238"</definedName>
    <definedName name="FDD_127_8" hidden="1">"A33603"</definedName>
    <definedName name="FDD_127_9" hidden="1">"A33969"</definedName>
    <definedName name="FDD_128_0" hidden="1">"A30681"</definedName>
    <definedName name="FDD_128_1" hidden="1">"A31047"</definedName>
    <definedName name="FDD_128_10" hidden="1">"A34334"</definedName>
    <definedName name="FDD_128_11" hidden="1">"A34699"</definedName>
    <definedName name="FDD_128_12" hidden="1">"A35064"</definedName>
    <definedName name="FDD_128_13" hidden="1">"A35430"</definedName>
    <definedName name="FDD_128_14" hidden="1">"A35795"</definedName>
    <definedName name="FDD_128_2" hidden="1">"A31412"</definedName>
    <definedName name="FDD_128_3" hidden="1">"A31777"</definedName>
    <definedName name="FDD_128_4" hidden="1">"A32142"</definedName>
    <definedName name="FDD_128_5" hidden="1">"A32508"</definedName>
    <definedName name="FDD_128_6" hidden="1">"A32873"</definedName>
    <definedName name="FDD_128_7" hidden="1">"A33238"</definedName>
    <definedName name="FDD_128_8" hidden="1">"A33603"</definedName>
    <definedName name="FDD_128_9" hidden="1">"A33969"</definedName>
    <definedName name="FDD_129_0" hidden="1">"A30681"</definedName>
    <definedName name="FDD_129_1" hidden="1">"A31047"</definedName>
    <definedName name="FDD_129_10" hidden="1">"A34334"</definedName>
    <definedName name="FDD_129_11" hidden="1">"A34699"</definedName>
    <definedName name="FDD_129_12" hidden="1">"A35064"</definedName>
    <definedName name="FDD_129_13" hidden="1">"A35430"</definedName>
    <definedName name="FDD_129_14" hidden="1">"A35795"</definedName>
    <definedName name="FDD_129_2" hidden="1">"A31412"</definedName>
    <definedName name="FDD_129_3" hidden="1">"A31777"</definedName>
    <definedName name="FDD_129_4" hidden="1">"A32142"</definedName>
    <definedName name="FDD_129_5" hidden="1">"A32508"</definedName>
    <definedName name="FDD_129_6" hidden="1">"A32873"</definedName>
    <definedName name="FDD_129_7" hidden="1">"A33238"</definedName>
    <definedName name="FDD_129_8" hidden="1">"A33603"</definedName>
    <definedName name="FDD_129_9" hidden="1">"A33969"</definedName>
    <definedName name="FDD_13_0" hidden="1">"A25569"</definedName>
    <definedName name="FDD_130_0" hidden="1">"A30681"</definedName>
    <definedName name="FDD_130_1" hidden="1">"A31047"</definedName>
    <definedName name="FDD_130_10" hidden="1">"A34334"</definedName>
    <definedName name="FDD_130_11" hidden="1">"A34699"</definedName>
    <definedName name="FDD_130_12" hidden="1">"A35064"</definedName>
    <definedName name="FDD_130_13" hidden="1">"A35430"</definedName>
    <definedName name="FDD_130_14" hidden="1">"A35795"</definedName>
    <definedName name="FDD_130_2" hidden="1">"A31412"</definedName>
    <definedName name="FDD_130_3" hidden="1">"A31777"</definedName>
    <definedName name="FDD_130_4" hidden="1">"A32142"</definedName>
    <definedName name="FDD_130_5" hidden="1">"A32508"</definedName>
    <definedName name="FDD_130_6" hidden="1">"A32873"</definedName>
    <definedName name="FDD_130_7" hidden="1">"A33238"</definedName>
    <definedName name="FDD_130_8" hidden="1">"A33603"</definedName>
    <definedName name="FDD_130_9" hidden="1">"A33969"</definedName>
    <definedName name="FDD_131_0" hidden="1">"A30681"</definedName>
    <definedName name="FDD_131_1" hidden="1">"A31047"</definedName>
    <definedName name="FDD_131_10" hidden="1">"A34334"</definedName>
    <definedName name="FDD_131_11" hidden="1">"A34699"</definedName>
    <definedName name="FDD_131_12" hidden="1">"A35064"</definedName>
    <definedName name="FDD_131_13" hidden="1">"A35430"</definedName>
    <definedName name="FDD_131_14" hidden="1">"A35795"</definedName>
    <definedName name="FDD_131_2" hidden="1">"A31412"</definedName>
    <definedName name="FDD_131_3" hidden="1">"A31777"</definedName>
    <definedName name="FDD_131_4" hidden="1">"A32142"</definedName>
    <definedName name="FDD_131_5" hidden="1">"A32508"</definedName>
    <definedName name="FDD_131_6" hidden="1">"A32873"</definedName>
    <definedName name="FDD_131_7" hidden="1">"A33238"</definedName>
    <definedName name="FDD_131_8" hidden="1">"A33603"</definedName>
    <definedName name="FDD_131_9" hidden="1">"A33969"</definedName>
    <definedName name="FDD_132_0" hidden="1">"U30681"</definedName>
    <definedName name="FDD_132_1" hidden="1">"U31047"</definedName>
    <definedName name="FDD_132_10" hidden="1">"U34334"</definedName>
    <definedName name="FDD_132_11" hidden="1">"U34699"</definedName>
    <definedName name="FDD_132_12" hidden="1">"U35064"</definedName>
    <definedName name="FDD_132_13" hidden="1">"U35430"</definedName>
    <definedName name="FDD_132_14" hidden="1">"U35795"</definedName>
    <definedName name="FDD_132_2" hidden="1">"U31412"</definedName>
    <definedName name="FDD_132_3" hidden="1">"U31777"</definedName>
    <definedName name="FDD_132_4" hidden="1">"U32142"</definedName>
    <definedName name="FDD_132_5" hidden="1">"U32508"</definedName>
    <definedName name="FDD_132_6" hidden="1">"U32873"</definedName>
    <definedName name="FDD_132_7" hidden="1">"U33238"</definedName>
    <definedName name="FDD_132_8" hidden="1">"U33603"</definedName>
    <definedName name="FDD_132_9" hidden="1">"U33969"</definedName>
    <definedName name="FDD_133_0" hidden="1">"A30681"</definedName>
    <definedName name="FDD_133_1" hidden="1">"A31047"</definedName>
    <definedName name="FDD_133_10" hidden="1">"A34334"</definedName>
    <definedName name="FDD_133_11" hidden="1">"A34699"</definedName>
    <definedName name="FDD_133_12" hidden="1">"A35064"</definedName>
    <definedName name="FDD_133_13" hidden="1">"A35430"</definedName>
    <definedName name="FDD_133_14" hidden="1">"A35795"</definedName>
    <definedName name="FDD_133_2" hidden="1">"A31412"</definedName>
    <definedName name="FDD_133_3" hidden="1">"A31777"</definedName>
    <definedName name="FDD_133_4" hidden="1">"A32142"</definedName>
    <definedName name="FDD_133_5" hidden="1">"A32508"</definedName>
    <definedName name="FDD_133_6" hidden="1">"A32873"</definedName>
    <definedName name="FDD_133_7" hidden="1">"A33238"</definedName>
    <definedName name="FDD_133_8" hidden="1">"A33603"</definedName>
    <definedName name="FDD_133_9" hidden="1">"A33969"</definedName>
    <definedName name="FDD_134_0" hidden="1">"A30681"</definedName>
    <definedName name="FDD_134_1" hidden="1">"A31047"</definedName>
    <definedName name="FDD_134_10" hidden="1">"A34334"</definedName>
    <definedName name="FDD_134_11" hidden="1">"A34699"</definedName>
    <definedName name="FDD_134_12" hidden="1">"A35064"</definedName>
    <definedName name="FDD_134_13" hidden="1">"A35430"</definedName>
    <definedName name="FDD_134_14" hidden="1">"A35795"</definedName>
    <definedName name="FDD_134_2" hidden="1">"A31412"</definedName>
    <definedName name="FDD_134_3" hidden="1">"A31777"</definedName>
    <definedName name="FDD_134_4" hidden="1">"A32142"</definedName>
    <definedName name="FDD_134_5" hidden="1">"A32508"</definedName>
    <definedName name="FDD_134_6" hidden="1">"A32873"</definedName>
    <definedName name="FDD_134_7" hidden="1">"A33238"</definedName>
    <definedName name="FDD_134_8" hidden="1">"A33603"</definedName>
    <definedName name="FDD_134_9" hidden="1">"A33969"</definedName>
    <definedName name="FDD_135_0" hidden="1">"A30681"</definedName>
    <definedName name="FDD_135_1" hidden="1">"A31047"</definedName>
    <definedName name="FDD_135_10" hidden="1">"A34334"</definedName>
    <definedName name="FDD_135_11" hidden="1">"A34699"</definedName>
    <definedName name="FDD_135_12" hidden="1">"A35064"</definedName>
    <definedName name="FDD_135_13" hidden="1">"A35430"</definedName>
    <definedName name="FDD_135_14" hidden="1">"A35795"</definedName>
    <definedName name="FDD_135_2" hidden="1">"A31412"</definedName>
    <definedName name="FDD_135_3" hidden="1">"A31777"</definedName>
    <definedName name="FDD_135_4" hidden="1">"A32142"</definedName>
    <definedName name="FDD_135_5" hidden="1">"A32508"</definedName>
    <definedName name="FDD_135_6" hidden="1">"A32873"</definedName>
    <definedName name="FDD_135_7" hidden="1">"A33238"</definedName>
    <definedName name="FDD_135_8" hidden="1">"A33603"</definedName>
    <definedName name="FDD_135_9" hidden="1">"A33969"</definedName>
    <definedName name="FDD_136_0" hidden="1">"A30681"</definedName>
    <definedName name="FDD_136_1" hidden="1">"A31047"</definedName>
    <definedName name="FDD_136_10" hidden="1">"A34334"</definedName>
    <definedName name="FDD_136_11" hidden="1">"A34699"</definedName>
    <definedName name="FDD_136_12" hidden="1">"A35064"</definedName>
    <definedName name="FDD_136_13" hidden="1">"A35430"</definedName>
    <definedName name="FDD_136_14" hidden="1">"A35795"</definedName>
    <definedName name="FDD_136_2" hidden="1">"A31412"</definedName>
    <definedName name="FDD_136_3" hidden="1">"A31777"</definedName>
    <definedName name="FDD_136_4" hidden="1">"A32142"</definedName>
    <definedName name="FDD_136_5" hidden="1">"A32508"</definedName>
    <definedName name="FDD_136_6" hidden="1">"A32873"</definedName>
    <definedName name="FDD_136_7" hidden="1">"A33238"</definedName>
    <definedName name="FDD_136_8" hidden="1">"A33603"</definedName>
    <definedName name="FDD_136_9" hidden="1">"A33969"</definedName>
    <definedName name="FDD_137_0" hidden="1">"A30681"</definedName>
    <definedName name="FDD_137_1" hidden="1">"A31047"</definedName>
    <definedName name="FDD_137_10" hidden="1">"A34334"</definedName>
    <definedName name="FDD_137_11" hidden="1">"A34699"</definedName>
    <definedName name="FDD_137_12" hidden="1">"A35064"</definedName>
    <definedName name="FDD_137_13" hidden="1">"A35430"</definedName>
    <definedName name="FDD_137_14" hidden="1">"A35795"</definedName>
    <definedName name="FDD_137_2" hidden="1">"A31412"</definedName>
    <definedName name="FDD_137_3" hidden="1">"A31777"</definedName>
    <definedName name="FDD_137_4" hidden="1">"A32142"</definedName>
    <definedName name="FDD_137_5" hidden="1">"A32508"</definedName>
    <definedName name="FDD_137_6" hidden="1">"A32873"</definedName>
    <definedName name="FDD_137_7" hidden="1">"A33238"</definedName>
    <definedName name="FDD_137_8" hidden="1">"A33603"</definedName>
    <definedName name="FDD_137_9" hidden="1">"A33969"</definedName>
    <definedName name="FDD_138_0" hidden="1">"A30681"</definedName>
    <definedName name="FDD_138_1" hidden="1">"A31047"</definedName>
    <definedName name="FDD_138_10" hidden="1">"A34334"</definedName>
    <definedName name="FDD_138_11" hidden="1">"A34699"</definedName>
    <definedName name="FDD_138_12" hidden="1">"A35064"</definedName>
    <definedName name="FDD_138_13" hidden="1">"A35430"</definedName>
    <definedName name="FDD_138_14" hidden="1">"A35795"</definedName>
    <definedName name="FDD_138_2" hidden="1">"A31412"</definedName>
    <definedName name="FDD_138_3" hidden="1">"A31777"</definedName>
    <definedName name="FDD_138_4" hidden="1">"A32142"</definedName>
    <definedName name="FDD_138_5" hidden="1">"A32508"</definedName>
    <definedName name="FDD_138_6" hidden="1">"A32873"</definedName>
    <definedName name="FDD_138_7" hidden="1">"A33238"</definedName>
    <definedName name="FDD_138_8" hidden="1">"A33603"</definedName>
    <definedName name="FDD_138_9" hidden="1">"A33969"</definedName>
    <definedName name="FDD_139_0" hidden="1">"A30681"</definedName>
    <definedName name="FDD_139_1" hidden="1">"A31047"</definedName>
    <definedName name="FDD_139_10" hidden="1">"U34334"</definedName>
    <definedName name="FDD_139_11" hidden="1">"U34699"</definedName>
    <definedName name="FDD_139_12" hidden="1">"U35064"</definedName>
    <definedName name="FDD_139_13" hidden="1">"U35430"</definedName>
    <definedName name="FDD_139_14" hidden="1">"U35795"</definedName>
    <definedName name="FDD_139_2" hidden="1">"A31412"</definedName>
    <definedName name="FDD_139_3" hidden="1">"U31777"</definedName>
    <definedName name="FDD_139_4" hidden="1">"U32142"</definedName>
    <definedName name="FDD_139_5" hidden="1">"U32508"</definedName>
    <definedName name="FDD_139_6" hidden="1">"U32873"</definedName>
    <definedName name="FDD_139_7" hidden="1">"U33238"</definedName>
    <definedName name="FDD_139_8" hidden="1">"U33603"</definedName>
    <definedName name="FDD_139_9" hidden="1">"U33969"</definedName>
    <definedName name="FDD_14_0" hidden="1">"A25569"</definedName>
    <definedName name="FDD_140_0" hidden="1">"A25569"</definedName>
    <definedName name="FDD_141_0" hidden="1">"A30681"</definedName>
    <definedName name="FDD_141_1" hidden="1">"A31047"</definedName>
    <definedName name="FDD_141_10" hidden="1">"A34334"</definedName>
    <definedName name="FDD_141_11" hidden="1">"A34699"</definedName>
    <definedName name="FDD_141_12" hidden="1">"A35064"</definedName>
    <definedName name="FDD_141_13" hidden="1">"A35430"</definedName>
    <definedName name="FDD_141_14" hidden="1">"A35795"</definedName>
    <definedName name="FDD_141_2" hidden="1">"A31412"</definedName>
    <definedName name="FDD_141_3" hidden="1">"A31777"</definedName>
    <definedName name="FDD_141_4" hidden="1">"A32142"</definedName>
    <definedName name="FDD_141_5" hidden="1">"A32508"</definedName>
    <definedName name="FDD_141_6" hidden="1">"A32873"</definedName>
    <definedName name="FDD_141_7" hidden="1">"A33238"</definedName>
    <definedName name="FDD_141_8" hidden="1">"A33603"</definedName>
    <definedName name="FDD_141_9" hidden="1">"A33969"</definedName>
    <definedName name="FDD_142_0" hidden="1">"A30681"</definedName>
    <definedName name="FDD_142_1" hidden="1">"A31047"</definedName>
    <definedName name="FDD_142_10" hidden="1">"A34334"</definedName>
    <definedName name="FDD_142_11" hidden="1">"A34699"</definedName>
    <definedName name="FDD_142_12" hidden="1">"A35064"</definedName>
    <definedName name="FDD_142_13" hidden="1">"A35430"</definedName>
    <definedName name="FDD_142_14" hidden="1">"A35795"</definedName>
    <definedName name="FDD_142_2" hidden="1">"A31412"</definedName>
    <definedName name="FDD_142_3" hidden="1">"A31777"</definedName>
    <definedName name="FDD_142_4" hidden="1">"A32142"</definedName>
    <definedName name="FDD_142_5" hidden="1">"A32508"</definedName>
    <definedName name="FDD_142_6" hidden="1">"A32873"</definedName>
    <definedName name="FDD_142_7" hidden="1">"A33238"</definedName>
    <definedName name="FDD_142_8" hidden="1">"A33603"</definedName>
    <definedName name="FDD_142_9" hidden="1">"A33969"</definedName>
    <definedName name="FDD_143_0" hidden="1">"A30681"</definedName>
    <definedName name="FDD_143_1" hidden="1">"A31047"</definedName>
    <definedName name="FDD_143_10" hidden="1">"A34334"</definedName>
    <definedName name="FDD_143_11" hidden="1">"A34699"</definedName>
    <definedName name="FDD_143_12" hidden="1">"A35064"</definedName>
    <definedName name="FDD_143_13" hidden="1">"A35430"</definedName>
    <definedName name="FDD_143_14" hidden="1">"A35795"</definedName>
    <definedName name="FDD_143_2" hidden="1">"A31412"</definedName>
    <definedName name="FDD_143_3" hidden="1">"A31777"</definedName>
    <definedName name="FDD_143_4" hidden="1">"A32142"</definedName>
    <definedName name="FDD_143_5" hidden="1">"A32508"</definedName>
    <definedName name="FDD_143_6" hidden="1">"A32873"</definedName>
    <definedName name="FDD_143_7" hidden="1">"A33238"</definedName>
    <definedName name="FDD_143_8" hidden="1">"A33603"</definedName>
    <definedName name="FDD_143_9" hidden="1">"A33969"</definedName>
    <definedName name="FDD_144_0" hidden="1">"A30681"</definedName>
    <definedName name="FDD_144_1" hidden="1">"A31047"</definedName>
    <definedName name="FDD_144_10" hidden="1">"A34334"</definedName>
    <definedName name="FDD_144_11" hidden="1">"A34699"</definedName>
    <definedName name="FDD_144_12" hidden="1">"A35064"</definedName>
    <definedName name="FDD_144_13" hidden="1">"A35430"</definedName>
    <definedName name="FDD_144_14" hidden="1">"A35795"</definedName>
    <definedName name="FDD_144_2" hidden="1">"A31412"</definedName>
    <definedName name="FDD_144_3" hidden="1">"A31777"</definedName>
    <definedName name="FDD_144_4" hidden="1">"A32142"</definedName>
    <definedName name="FDD_144_5" hidden="1">"A32508"</definedName>
    <definedName name="FDD_144_6" hidden="1">"A32873"</definedName>
    <definedName name="FDD_144_7" hidden="1">"A33238"</definedName>
    <definedName name="FDD_144_8" hidden="1">"A33603"</definedName>
    <definedName name="FDD_144_9" hidden="1">"A33969"</definedName>
    <definedName name="FDD_145_0" hidden="1">"A30681"</definedName>
    <definedName name="FDD_145_1" hidden="1">"A31047"</definedName>
    <definedName name="FDD_145_10" hidden="1">"A34334"</definedName>
    <definedName name="FDD_145_11" hidden="1">"A34699"</definedName>
    <definedName name="FDD_145_12" hidden="1">"A35064"</definedName>
    <definedName name="FDD_145_13" hidden="1">"A35430"</definedName>
    <definedName name="FDD_145_14" hidden="1">"A35795"</definedName>
    <definedName name="FDD_145_2" hidden="1">"A31412"</definedName>
    <definedName name="FDD_145_3" hidden="1">"A31777"</definedName>
    <definedName name="FDD_145_4" hidden="1">"A32142"</definedName>
    <definedName name="FDD_145_5" hidden="1">"A32508"</definedName>
    <definedName name="FDD_145_6" hidden="1">"A32873"</definedName>
    <definedName name="FDD_145_7" hidden="1">"A33238"</definedName>
    <definedName name="FDD_145_8" hidden="1">"A33603"</definedName>
    <definedName name="FDD_145_9" hidden="1">"A33969"</definedName>
    <definedName name="FDD_146_0" hidden="1">"A30681"</definedName>
    <definedName name="FDD_146_1" hidden="1">"A31047"</definedName>
    <definedName name="FDD_146_10" hidden="1">"A34334"</definedName>
    <definedName name="FDD_146_11" hidden="1">"A34699"</definedName>
    <definedName name="FDD_146_12" hidden="1">"A35064"</definedName>
    <definedName name="FDD_146_13" hidden="1">"A35430"</definedName>
    <definedName name="FDD_146_14" hidden="1">"A35795"</definedName>
    <definedName name="FDD_146_2" hidden="1">"A31412"</definedName>
    <definedName name="FDD_146_3" hidden="1">"A31777"</definedName>
    <definedName name="FDD_146_4" hidden="1">"A32142"</definedName>
    <definedName name="FDD_146_5" hidden="1">"A32508"</definedName>
    <definedName name="FDD_146_6" hidden="1">"A32873"</definedName>
    <definedName name="FDD_146_7" hidden="1">"A33238"</definedName>
    <definedName name="FDD_146_8" hidden="1">"A33603"</definedName>
    <definedName name="FDD_146_9" hidden="1">"A33969"</definedName>
    <definedName name="FDD_147_0" hidden="1">"U30681"</definedName>
    <definedName name="FDD_147_1" hidden="1">"U31047"</definedName>
    <definedName name="FDD_147_10" hidden="1">"U34334"</definedName>
    <definedName name="FDD_147_11" hidden="1">"U34699"</definedName>
    <definedName name="FDD_147_12" hidden="1">"U35064"</definedName>
    <definedName name="FDD_147_13" hidden="1">"U35430"</definedName>
    <definedName name="FDD_147_14" hidden="1">"U35795"</definedName>
    <definedName name="FDD_147_2" hidden="1">"U31412"</definedName>
    <definedName name="FDD_147_3" hidden="1">"U31777"</definedName>
    <definedName name="FDD_147_4" hidden="1">"U32142"</definedName>
    <definedName name="FDD_147_5" hidden="1">"U32508"</definedName>
    <definedName name="FDD_147_6" hidden="1">"U32873"</definedName>
    <definedName name="FDD_147_7" hidden="1">"U33238"</definedName>
    <definedName name="FDD_147_8" hidden="1">"U33603"</definedName>
    <definedName name="FDD_147_9" hidden="1">"U33969"</definedName>
    <definedName name="FDD_148_0" hidden="1">"A30681"</definedName>
    <definedName name="FDD_148_1" hidden="1">"A31047"</definedName>
    <definedName name="FDD_148_10" hidden="1">"A34334"</definedName>
    <definedName name="FDD_148_11" hidden="1">"A34699"</definedName>
    <definedName name="FDD_148_12" hidden="1">"A35064"</definedName>
    <definedName name="FDD_148_13" hidden="1">"A35430"</definedName>
    <definedName name="FDD_148_14" hidden="1">"A35795"</definedName>
    <definedName name="FDD_148_2" hidden="1">"A31412"</definedName>
    <definedName name="FDD_148_3" hidden="1">"A31777"</definedName>
    <definedName name="FDD_148_4" hidden="1">"A32142"</definedName>
    <definedName name="FDD_148_5" hidden="1">"A32508"</definedName>
    <definedName name="FDD_148_6" hidden="1">"A32873"</definedName>
    <definedName name="FDD_148_7" hidden="1">"A33238"</definedName>
    <definedName name="FDD_148_8" hidden="1">"A33603"</definedName>
    <definedName name="FDD_148_9" hidden="1">"A33969"</definedName>
    <definedName name="FDD_149_0" hidden="1">"U30681"</definedName>
    <definedName name="FDD_149_1" hidden="1">"U31047"</definedName>
    <definedName name="FDD_149_10" hidden="1">"U34334"</definedName>
    <definedName name="FDD_149_11" hidden="1">"U34699"</definedName>
    <definedName name="FDD_149_12" hidden="1">"U35064"</definedName>
    <definedName name="FDD_149_13" hidden="1">"U35430"</definedName>
    <definedName name="FDD_149_14" hidden="1">"A35795"</definedName>
    <definedName name="FDD_149_2" hidden="1">"U31412"</definedName>
    <definedName name="FDD_149_3" hidden="1">"U31777"</definedName>
    <definedName name="FDD_149_4" hidden="1">"U32142"</definedName>
    <definedName name="FDD_149_5" hidden="1">"U32508"</definedName>
    <definedName name="FDD_149_6" hidden="1">"U32873"</definedName>
    <definedName name="FDD_149_7" hidden="1">"U33238"</definedName>
    <definedName name="FDD_149_8" hidden="1">"U33603"</definedName>
    <definedName name="FDD_149_9" hidden="1">"U33969"</definedName>
    <definedName name="FDD_15_0" hidden="1">"A25569"</definedName>
    <definedName name="FDD_151_0" hidden="1">"A30681"</definedName>
    <definedName name="FDD_151_1" hidden="1">"A31047"</definedName>
    <definedName name="FDD_151_10" hidden="1">"A34334"</definedName>
    <definedName name="FDD_151_11" hidden="1">"A34699"</definedName>
    <definedName name="FDD_151_12" hidden="1">"A35064"</definedName>
    <definedName name="FDD_151_13" hidden="1">"A35430"</definedName>
    <definedName name="FDD_151_14" hidden="1">"A35795"</definedName>
    <definedName name="FDD_151_2" hidden="1">"A31412"</definedName>
    <definedName name="FDD_151_3" hidden="1">"A31777"</definedName>
    <definedName name="FDD_151_4" hidden="1">"A32142"</definedName>
    <definedName name="FDD_151_5" hidden="1">"A32508"</definedName>
    <definedName name="FDD_151_6" hidden="1">"A32873"</definedName>
    <definedName name="FDD_151_7" hidden="1">"A33238"</definedName>
    <definedName name="FDD_151_8" hidden="1">"A33603"</definedName>
    <definedName name="FDD_151_9" hidden="1">"A33969"</definedName>
    <definedName name="FDD_152_0" hidden="1">"A30681"</definedName>
    <definedName name="FDD_152_1" hidden="1">"A31047"</definedName>
    <definedName name="FDD_152_10" hidden="1">"A34334"</definedName>
    <definedName name="FDD_152_11" hidden="1">"A34699"</definedName>
    <definedName name="FDD_152_12" hidden="1">"A35064"</definedName>
    <definedName name="FDD_152_13" hidden="1">"A35430"</definedName>
    <definedName name="FDD_152_14" hidden="1">"A35795"</definedName>
    <definedName name="FDD_152_15" hidden="1">"E36160"</definedName>
    <definedName name="FDD_152_2" hidden="1">"A31412"</definedName>
    <definedName name="FDD_152_3" hidden="1">"A31777"</definedName>
    <definedName name="FDD_152_4" hidden="1">"A32142"</definedName>
    <definedName name="FDD_152_5" hidden="1">"A32508"</definedName>
    <definedName name="FDD_152_6" hidden="1">"A32873"</definedName>
    <definedName name="FDD_152_7" hidden="1">"A33238"</definedName>
    <definedName name="FDD_152_8" hidden="1">"A33603"</definedName>
    <definedName name="FDD_152_9" hidden="1">"A33969"</definedName>
    <definedName name="FDD_153_0" hidden="1">"A30681"</definedName>
    <definedName name="FDD_153_1" hidden="1">"A31047"</definedName>
    <definedName name="FDD_153_10" hidden="1">"A34334"</definedName>
    <definedName name="FDD_153_11" hidden="1">"A34699"</definedName>
    <definedName name="FDD_153_12" hidden="1">"A35064"</definedName>
    <definedName name="FDD_153_13" hidden="1">"A35430"</definedName>
    <definedName name="FDD_153_14" hidden="1">"A35795"</definedName>
    <definedName name="FDD_153_2" hidden="1">"A31412"</definedName>
    <definedName name="FDD_153_3" hidden="1">"A31777"</definedName>
    <definedName name="FDD_153_4" hidden="1">"A32142"</definedName>
    <definedName name="FDD_153_5" hidden="1">"A32508"</definedName>
    <definedName name="FDD_153_6" hidden="1">"A32873"</definedName>
    <definedName name="FDD_153_7" hidden="1">"A33238"</definedName>
    <definedName name="FDD_153_8" hidden="1">"A33603"</definedName>
    <definedName name="FDD_153_9" hidden="1">"A33969"</definedName>
    <definedName name="FDD_154_0" hidden="1">"A30681"</definedName>
    <definedName name="FDD_154_1" hidden="1">"A31047"</definedName>
    <definedName name="FDD_154_10" hidden="1">"A34334"</definedName>
    <definedName name="FDD_154_11" hidden="1">"A34699"</definedName>
    <definedName name="FDD_154_12" hidden="1">"A35064"</definedName>
    <definedName name="FDD_154_13" hidden="1">"A35430"</definedName>
    <definedName name="FDD_154_14" hidden="1">"A35795"</definedName>
    <definedName name="FDD_154_2" hidden="1">"A31412"</definedName>
    <definedName name="FDD_154_3" hidden="1">"A31777"</definedName>
    <definedName name="FDD_154_4" hidden="1">"A32142"</definedName>
    <definedName name="FDD_154_5" hidden="1">"A32508"</definedName>
    <definedName name="FDD_154_6" hidden="1">"A32873"</definedName>
    <definedName name="FDD_154_7" hidden="1">"A33238"</definedName>
    <definedName name="FDD_154_8" hidden="1">"A33603"</definedName>
    <definedName name="FDD_154_9" hidden="1">"A33969"</definedName>
    <definedName name="FDD_155_0" hidden="1">"A25569"</definedName>
    <definedName name="FDD_156_0" hidden="1">"A30681"</definedName>
    <definedName name="FDD_156_1" hidden="1">"A31047"</definedName>
    <definedName name="FDD_156_10" hidden="1">"A34334"</definedName>
    <definedName name="FDD_156_11" hidden="1">"A34699"</definedName>
    <definedName name="FDD_156_12" hidden="1">"A35064"</definedName>
    <definedName name="FDD_156_13" hidden="1">"A35430"</definedName>
    <definedName name="FDD_156_14" hidden="1">"A35795"</definedName>
    <definedName name="FDD_156_15" hidden="1">"E36160"</definedName>
    <definedName name="FDD_156_2" hidden="1">"A31412"</definedName>
    <definedName name="FDD_156_3" hidden="1">"A31777"</definedName>
    <definedName name="FDD_156_4" hidden="1">"A32142"</definedName>
    <definedName name="FDD_156_5" hidden="1">"A32508"</definedName>
    <definedName name="FDD_156_6" hidden="1">"A32873"</definedName>
    <definedName name="FDD_156_7" hidden="1">"A33238"</definedName>
    <definedName name="FDD_156_8" hidden="1">"A33603"</definedName>
    <definedName name="FDD_156_9" hidden="1">"A33969"</definedName>
    <definedName name="FDD_157_0" hidden="1">"A30681"</definedName>
    <definedName name="FDD_157_1" hidden="1">"A31047"</definedName>
    <definedName name="FDD_157_10" hidden="1">"A34334"</definedName>
    <definedName name="FDD_157_11" hidden="1">"A34699"</definedName>
    <definedName name="FDD_157_12" hidden="1">"A35064"</definedName>
    <definedName name="FDD_157_13" hidden="1">"A35430"</definedName>
    <definedName name="FDD_157_14" hidden="1">"A35795"</definedName>
    <definedName name="FDD_157_2" hidden="1">"A31412"</definedName>
    <definedName name="FDD_157_3" hidden="1">"A31777"</definedName>
    <definedName name="FDD_157_4" hidden="1">"A32142"</definedName>
    <definedName name="FDD_157_5" hidden="1">"A32508"</definedName>
    <definedName name="FDD_157_6" hidden="1">"A32873"</definedName>
    <definedName name="FDD_157_7" hidden="1">"A33238"</definedName>
    <definedName name="FDD_157_8" hidden="1">"A33603"</definedName>
    <definedName name="FDD_157_9" hidden="1">"A33969"</definedName>
    <definedName name="FDD_158_0" hidden="1">"A30681"</definedName>
    <definedName name="FDD_158_1" hidden="1">"A31047"</definedName>
    <definedName name="FDD_158_10" hidden="1">"A34334"</definedName>
    <definedName name="FDD_158_11" hidden="1">"A34699"</definedName>
    <definedName name="FDD_158_12" hidden="1">"A35064"</definedName>
    <definedName name="FDD_158_13" hidden="1">"A35430"</definedName>
    <definedName name="FDD_158_14" hidden="1">"A35795"</definedName>
    <definedName name="FDD_158_15" hidden="1">"E36160"</definedName>
    <definedName name="FDD_158_2" hidden="1">"A31412"</definedName>
    <definedName name="FDD_158_3" hidden="1">"A31777"</definedName>
    <definedName name="FDD_158_4" hidden="1">"A32142"</definedName>
    <definedName name="FDD_158_5" hidden="1">"A32508"</definedName>
    <definedName name="FDD_158_6" hidden="1">"A32873"</definedName>
    <definedName name="FDD_158_7" hidden="1">"A33238"</definedName>
    <definedName name="FDD_158_8" hidden="1">"A33603"</definedName>
    <definedName name="FDD_158_9" hidden="1">"A33969"</definedName>
    <definedName name="FDD_159_0" hidden="1">"A30681"</definedName>
    <definedName name="FDD_159_1" hidden="1">"A31047"</definedName>
    <definedName name="FDD_159_10" hidden="1">"A34334"</definedName>
    <definedName name="FDD_159_11" hidden="1">"A34699"</definedName>
    <definedName name="FDD_159_12" hidden="1">"A35064"</definedName>
    <definedName name="FDD_159_13" hidden="1">"A35430"</definedName>
    <definedName name="FDD_159_14" hidden="1">"A35795"</definedName>
    <definedName name="FDD_159_2" hidden="1">"A31412"</definedName>
    <definedName name="FDD_159_3" hidden="1">"A31777"</definedName>
    <definedName name="FDD_159_4" hidden="1">"A32142"</definedName>
    <definedName name="FDD_159_5" hidden="1">"A32508"</definedName>
    <definedName name="FDD_159_6" hidden="1">"A32873"</definedName>
    <definedName name="FDD_159_7" hidden="1">"A33238"</definedName>
    <definedName name="FDD_159_8" hidden="1">"A33603"</definedName>
    <definedName name="FDD_159_9" hidden="1">"A33969"</definedName>
    <definedName name="FDD_16_0" hidden="1">"A25569"</definedName>
    <definedName name="FDD_160_0" hidden="1">"A30681"</definedName>
    <definedName name="FDD_160_1" hidden="1">"A31047"</definedName>
    <definedName name="FDD_160_10" hidden="1">"A34334"</definedName>
    <definedName name="FDD_160_11" hidden="1">"A34699"</definedName>
    <definedName name="FDD_160_12" hidden="1">"A35064"</definedName>
    <definedName name="FDD_160_13" hidden="1">"A35430"</definedName>
    <definedName name="FDD_160_14" hidden="1">"A35795"</definedName>
    <definedName name="FDD_160_15" hidden="1">"E36160"</definedName>
    <definedName name="FDD_160_2" hidden="1">"A31412"</definedName>
    <definedName name="FDD_160_3" hidden="1">"A31777"</definedName>
    <definedName name="FDD_160_4" hidden="1">"A32142"</definedName>
    <definedName name="FDD_160_5" hidden="1">"A32508"</definedName>
    <definedName name="FDD_160_6" hidden="1">"A32873"</definedName>
    <definedName name="FDD_160_7" hidden="1">"A33238"</definedName>
    <definedName name="FDD_160_8" hidden="1">"A33603"</definedName>
    <definedName name="FDD_160_9" hidden="1">"A33969"</definedName>
    <definedName name="FDD_161_0" hidden="1">"A30681"</definedName>
    <definedName name="FDD_161_1" hidden="1">"A31047"</definedName>
    <definedName name="FDD_161_10" hidden="1">"A34334"</definedName>
    <definedName name="FDD_161_11" hidden="1">"A34699"</definedName>
    <definedName name="FDD_161_12" hidden="1">"A35064"</definedName>
    <definedName name="FDD_161_13" hidden="1">"A35430"</definedName>
    <definedName name="FDD_161_14" hidden="1">"A35795"</definedName>
    <definedName name="FDD_161_2" hidden="1">"A31412"</definedName>
    <definedName name="FDD_161_3" hidden="1">"A31777"</definedName>
    <definedName name="FDD_161_4" hidden="1">"A32142"</definedName>
    <definedName name="FDD_161_5" hidden="1">"A32508"</definedName>
    <definedName name="FDD_161_6" hidden="1">"A32873"</definedName>
    <definedName name="FDD_161_7" hidden="1">"A33238"</definedName>
    <definedName name="FDD_161_8" hidden="1">"A33603"</definedName>
    <definedName name="FDD_161_9" hidden="1">"A33969"</definedName>
    <definedName name="FDD_162_0" hidden="1">"A30681"</definedName>
    <definedName name="FDD_162_1" hidden="1">"A31047"</definedName>
    <definedName name="FDD_162_10" hidden="1">"A34334"</definedName>
    <definedName name="FDD_162_11" hidden="1">"A34699"</definedName>
    <definedName name="FDD_162_12" hidden="1">"A35064"</definedName>
    <definedName name="FDD_162_13" hidden="1">"A35430"</definedName>
    <definedName name="FDD_162_14" hidden="1">"A35795"</definedName>
    <definedName name="FDD_162_2" hidden="1">"A31412"</definedName>
    <definedName name="FDD_162_3" hidden="1">"A31777"</definedName>
    <definedName name="FDD_162_4" hidden="1">"A32142"</definedName>
    <definedName name="FDD_162_5" hidden="1">"A32508"</definedName>
    <definedName name="FDD_162_6" hidden="1">"A32873"</definedName>
    <definedName name="FDD_162_7" hidden="1">"A33238"</definedName>
    <definedName name="FDD_162_8" hidden="1">"A33603"</definedName>
    <definedName name="FDD_162_9" hidden="1">"A33969"</definedName>
    <definedName name="FDD_163_0" hidden="1">"A30681"</definedName>
    <definedName name="FDD_163_1" hidden="1">"A31047"</definedName>
    <definedName name="FDD_163_10" hidden="1">"A34334"</definedName>
    <definedName name="FDD_163_11" hidden="1">"A34699"</definedName>
    <definedName name="FDD_163_12" hidden="1">"A35064"</definedName>
    <definedName name="FDD_163_13" hidden="1">"A35430"</definedName>
    <definedName name="FDD_163_14" hidden="1">"A35795"</definedName>
    <definedName name="FDD_163_2" hidden="1">"A31412"</definedName>
    <definedName name="FDD_163_3" hidden="1">"A31777"</definedName>
    <definedName name="FDD_163_4" hidden="1">"A32142"</definedName>
    <definedName name="FDD_163_5" hidden="1">"A32508"</definedName>
    <definedName name="FDD_163_6" hidden="1">"A32873"</definedName>
    <definedName name="FDD_163_7" hidden="1">"A33238"</definedName>
    <definedName name="FDD_163_8" hidden="1">"A33603"</definedName>
    <definedName name="FDD_163_9" hidden="1">"A33969"</definedName>
    <definedName name="FDD_164_0" hidden="1">"A25569"</definedName>
    <definedName name="FDD_165_0" hidden="1">"A30681"</definedName>
    <definedName name="FDD_165_1" hidden="1">"A31047"</definedName>
    <definedName name="FDD_165_10" hidden="1">"A34334"</definedName>
    <definedName name="FDD_165_11" hidden="1">"A34699"</definedName>
    <definedName name="FDD_165_12" hidden="1">"A35064"</definedName>
    <definedName name="FDD_165_13" hidden="1">"A35430"</definedName>
    <definedName name="FDD_165_14" hidden="1">"A35795"</definedName>
    <definedName name="FDD_165_2" hidden="1">"A31412"</definedName>
    <definedName name="FDD_165_3" hidden="1">"A31777"</definedName>
    <definedName name="FDD_165_4" hidden="1">"A32142"</definedName>
    <definedName name="FDD_165_5" hidden="1">"A32508"</definedName>
    <definedName name="FDD_165_6" hidden="1">"A32873"</definedName>
    <definedName name="FDD_165_7" hidden="1">"A33238"</definedName>
    <definedName name="FDD_165_8" hidden="1">"A33603"</definedName>
    <definedName name="FDD_165_9" hidden="1">"A33969"</definedName>
    <definedName name="FDD_166_0" hidden="1">"A30681"</definedName>
    <definedName name="FDD_166_1" hidden="1">"A31047"</definedName>
    <definedName name="FDD_166_10" hidden="1">"A34334"</definedName>
    <definedName name="FDD_166_11" hidden="1">"A34699"</definedName>
    <definedName name="FDD_166_12" hidden="1">"A35064"</definedName>
    <definedName name="FDD_166_13" hidden="1">"A35430"</definedName>
    <definedName name="FDD_166_14" hidden="1">"A35795"</definedName>
    <definedName name="FDD_166_2" hidden="1">"A31412"</definedName>
    <definedName name="FDD_166_3" hidden="1">"A31777"</definedName>
    <definedName name="FDD_166_4" hidden="1">"A32142"</definedName>
    <definedName name="FDD_166_5" hidden="1">"A32508"</definedName>
    <definedName name="FDD_166_6" hidden="1">"A32873"</definedName>
    <definedName name="FDD_166_7" hidden="1">"A33238"</definedName>
    <definedName name="FDD_166_8" hidden="1">"A33603"</definedName>
    <definedName name="FDD_166_9" hidden="1">"A33969"</definedName>
    <definedName name="FDD_167_0" hidden="1">"A30681"</definedName>
    <definedName name="FDD_167_1" hidden="1">"A31047"</definedName>
    <definedName name="FDD_167_10" hidden="1">"A34334"</definedName>
    <definedName name="FDD_167_11" hidden="1">"A34699"</definedName>
    <definedName name="FDD_167_12" hidden="1">"A35064"</definedName>
    <definedName name="FDD_167_13" hidden="1">"A35430"</definedName>
    <definedName name="FDD_167_14" hidden="1">"A35795"</definedName>
    <definedName name="FDD_167_2" hidden="1">"A31412"</definedName>
    <definedName name="FDD_167_3" hidden="1">"A31777"</definedName>
    <definedName name="FDD_167_4" hidden="1">"A32142"</definedName>
    <definedName name="FDD_167_5" hidden="1">"A32508"</definedName>
    <definedName name="FDD_167_6" hidden="1">"A32873"</definedName>
    <definedName name="FDD_167_7" hidden="1">"A33238"</definedName>
    <definedName name="FDD_167_8" hidden="1">"A33603"</definedName>
    <definedName name="FDD_167_9" hidden="1">"A33969"</definedName>
    <definedName name="FDD_168_0" hidden="1">"E36160"</definedName>
    <definedName name="FDD_168_1" hidden="1">"E36525"</definedName>
    <definedName name="FDD_168_2" hidden="1">"E36891"</definedName>
    <definedName name="FDD_169_0" hidden="1">"A30681"</definedName>
    <definedName name="FDD_169_1" hidden="1">"A31047"</definedName>
    <definedName name="FDD_169_10" hidden="1">"A34334"</definedName>
    <definedName name="FDD_169_11" hidden="1">"A34699"</definedName>
    <definedName name="FDD_169_12" hidden="1">"A35064"</definedName>
    <definedName name="FDD_169_13" hidden="1">"A35430"</definedName>
    <definedName name="FDD_169_14" hidden="1">"A35795"</definedName>
    <definedName name="FDD_169_2" hidden="1">"A31412"</definedName>
    <definedName name="FDD_169_3" hidden="1">"A31777"</definedName>
    <definedName name="FDD_169_4" hidden="1">"A32142"</definedName>
    <definedName name="FDD_169_5" hidden="1">"A32508"</definedName>
    <definedName name="FDD_169_6" hidden="1">"A32873"</definedName>
    <definedName name="FDD_169_7" hidden="1">"A33238"</definedName>
    <definedName name="FDD_169_8" hidden="1">"A33603"</definedName>
    <definedName name="FDD_169_9" hidden="1">"A33969"</definedName>
    <definedName name="FDD_17_0" hidden="1">"A25569"</definedName>
    <definedName name="FDD_170_0" hidden="1">"A30681"</definedName>
    <definedName name="FDD_170_1" hidden="1">"A31047"</definedName>
    <definedName name="FDD_170_10" hidden="1">"A34334"</definedName>
    <definedName name="FDD_170_11" hidden="1">"A34699"</definedName>
    <definedName name="FDD_170_12" hidden="1">"A35064"</definedName>
    <definedName name="FDD_170_13" hidden="1">"A35430"</definedName>
    <definedName name="FDD_170_14" hidden="1">"A35795"</definedName>
    <definedName name="FDD_170_2" hidden="1">"A31412"</definedName>
    <definedName name="FDD_170_3" hidden="1">"A31777"</definedName>
    <definedName name="FDD_170_4" hidden="1">"A32142"</definedName>
    <definedName name="FDD_170_5" hidden="1">"A32508"</definedName>
    <definedName name="FDD_170_6" hidden="1">"A32873"</definedName>
    <definedName name="FDD_170_7" hidden="1">"A33238"</definedName>
    <definedName name="FDD_170_8" hidden="1">"A33603"</definedName>
    <definedName name="FDD_170_9" hidden="1">"A33969"</definedName>
    <definedName name="FDD_171_0" hidden="1">"A30681"</definedName>
    <definedName name="FDD_171_1" hidden="1">"A31047"</definedName>
    <definedName name="FDD_171_10" hidden="1">"A34334"</definedName>
    <definedName name="FDD_171_11" hidden="1">"A34699"</definedName>
    <definedName name="FDD_171_12" hidden="1">"A35064"</definedName>
    <definedName name="FDD_171_13" hidden="1">"A35430"</definedName>
    <definedName name="FDD_171_14" hidden="1">"A35795"</definedName>
    <definedName name="FDD_171_2" hidden="1">"A31412"</definedName>
    <definedName name="FDD_171_3" hidden="1">"A31777"</definedName>
    <definedName name="FDD_171_4" hidden="1">"A32142"</definedName>
    <definedName name="FDD_171_5" hidden="1">"A32508"</definedName>
    <definedName name="FDD_171_6" hidden="1">"A32873"</definedName>
    <definedName name="FDD_171_7" hidden="1">"A33238"</definedName>
    <definedName name="FDD_171_8" hidden="1">"A33603"</definedName>
    <definedName name="FDD_171_9" hidden="1">"A33969"</definedName>
    <definedName name="FDD_172_0" hidden="1">"A30681"</definedName>
    <definedName name="FDD_172_1" hidden="1">"A31047"</definedName>
    <definedName name="FDD_172_10" hidden="1">"A34334"</definedName>
    <definedName name="FDD_172_11" hidden="1">"A34699"</definedName>
    <definedName name="FDD_172_12" hidden="1">"A35064"</definedName>
    <definedName name="FDD_172_13" hidden="1">"A35430"</definedName>
    <definedName name="FDD_172_14" hidden="1">"A35795"</definedName>
    <definedName name="FDD_172_2" hidden="1">"A31412"</definedName>
    <definedName name="FDD_172_3" hidden="1">"A31777"</definedName>
    <definedName name="FDD_172_4" hidden="1">"A32142"</definedName>
    <definedName name="FDD_172_5" hidden="1">"A32508"</definedName>
    <definedName name="FDD_172_6" hidden="1">"A32873"</definedName>
    <definedName name="FDD_172_7" hidden="1">"A33238"</definedName>
    <definedName name="FDD_172_8" hidden="1">"A33603"</definedName>
    <definedName name="FDD_172_9" hidden="1">"A33969"</definedName>
    <definedName name="FDD_173_0" hidden="1">"A30681"</definedName>
    <definedName name="FDD_173_1" hidden="1">"A31047"</definedName>
    <definedName name="FDD_173_10" hidden="1">"A34334"</definedName>
    <definedName name="FDD_173_11" hidden="1">"A34699"</definedName>
    <definedName name="FDD_173_12" hidden="1">"A35064"</definedName>
    <definedName name="FDD_173_13" hidden="1">"A35430"</definedName>
    <definedName name="FDD_173_14" hidden="1">"A35795"</definedName>
    <definedName name="FDD_173_2" hidden="1">"A31412"</definedName>
    <definedName name="FDD_173_3" hidden="1">"A31777"</definedName>
    <definedName name="FDD_173_4" hidden="1">"A32142"</definedName>
    <definedName name="FDD_173_5" hidden="1">"A32508"</definedName>
    <definedName name="FDD_173_6" hidden="1">"A32873"</definedName>
    <definedName name="FDD_173_7" hidden="1">"A33238"</definedName>
    <definedName name="FDD_173_8" hidden="1">"A33603"</definedName>
    <definedName name="FDD_173_9" hidden="1">"A33969"</definedName>
    <definedName name="FDD_174_0" hidden="1">"A30681"</definedName>
    <definedName name="FDD_174_1" hidden="1">"A31047"</definedName>
    <definedName name="FDD_174_10" hidden="1">"A34334"</definedName>
    <definedName name="FDD_174_11" hidden="1">"A34699"</definedName>
    <definedName name="FDD_174_12" hidden="1">"A35064"</definedName>
    <definedName name="FDD_174_13" hidden="1">"A35430"</definedName>
    <definedName name="FDD_174_14" hidden="1">"A35795"</definedName>
    <definedName name="FDD_174_2" hidden="1">"A31412"</definedName>
    <definedName name="FDD_174_3" hidden="1">"A31777"</definedName>
    <definedName name="FDD_174_4" hidden="1">"A32142"</definedName>
    <definedName name="FDD_174_5" hidden="1">"A32508"</definedName>
    <definedName name="FDD_174_6" hidden="1">"A32873"</definedName>
    <definedName name="FDD_174_7" hidden="1">"A33238"</definedName>
    <definedName name="FDD_174_8" hidden="1">"A33603"</definedName>
    <definedName name="FDD_174_9" hidden="1">"A33969"</definedName>
    <definedName name="FDD_175_0" hidden="1">"E36160"</definedName>
    <definedName name="FDD_175_1" hidden="1">"E36525"</definedName>
    <definedName name="FDD_175_2" hidden="1">"E36891"</definedName>
    <definedName name="FDD_176_0" hidden="1">"E36160"</definedName>
    <definedName name="FDD_176_1" hidden="1">"E36525"</definedName>
    <definedName name="FDD_176_2" hidden="1">"E36891"</definedName>
    <definedName name="FDD_177_0" hidden="1">"E36160"</definedName>
    <definedName name="FDD_177_1" hidden="1">"E36525"</definedName>
    <definedName name="FDD_177_2" hidden="1">"E36891"</definedName>
    <definedName name="FDD_178_0" hidden="1">"E36160"</definedName>
    <definedName name="FDD_178_1" hidden="1">"E36525"</definedName>
    <definedName name="FDD_178_2" hidden="1">"E36891"</definedName>
    <definedName name="FDD_179_0" hidden="1">"E36160"</definedName>
    <definedName name="FDD_179_1" hidden="1">"E36525"</definedName>
    <definedName name="FDD_179_2" hidden="1">"E36891"</definedName>
    <definedName name="FDD_18_0" hidden="1">"A25569"</definedName>
    <definedName name="FDD_180_0" hidden="1">"E36160"</definedName>
    <definedName name="FDD_180_1" hidden="1">"E36525"</definedName>
    <definedName name="FDD_180_2" hidden="1">"E36891"</definedName>
    <definedName name="FDD_181_0" hidden="1">"E36160"</definedName>
    <definedName name="FDD_181_1" hidden="1">"E36525"</definedName>
    <definedName name="FDD_181_2" hidden="1">"E36891"</definedName>
    <definedName name="FDD_182_0" hidden="1">"E36160"</definedName>
    <definedName name="FDD_182_1" hidden="1">"E36525"</definedName>
    <definedName name="FDD_182_2" hidden="1">"E36891"</definedName>
    <definedName name="FDD_183_0" hidden="1">"E36160"</definedName>
    <definedName name="FDD_183_1" hidden="1">"E36525"</definedName>
    <definedName name="FDD_183_2" hidden="1">"E36891"</definedName>
    <definedName name="FDD_184_0" hidden="1">"E36160"</definedName>
    <definedName name="FDD_184_1" hidden="1">"E36525"</definedName>
    <definedName name="FDD_184_2" hidden="1">"E36891"</definedName>
    <definedName name="FDD_185_0" hidden="1">"E36160"</definedName>
    <definedName name="FDD_185_1" hidden="1">"E36525"</definedName>
    <definedName name="FDD_185_2" hidden="1">"E36891"</definedName>
    <definedName name="FDD_186_0" hidden="1">"E36160"</definedName>
    <definedName name="FDD_186_1" hidden="1">"E36525"</definedName>
    <definedName name="FDD_186_2" hidden="1">"E36891"</definedName>
    <definedName name="FDD_187_0" hidden="1">"E36160"</definedName>
    <definedName name="FDD_187_1" hidden="1">"E36525"</definedName>
    <definedName name="FDD_187_2" hidden="1">"E36891"</definedName>
    <definedName name="FDD_188_0" hidden="1">"A30681"</definedName>
    <definedName name="FDD_188_1" hidden="1">"A31047"</definedName>
    <definedName name="FDD_188_10" hidden="1">"A34334"</definedName>
    <definedName name="FDD_188_11" hidden="1">"A34699"</definedName>
    <definedName name="FDD_188_12" hidden="1">"A35064"</definedName>
    <definedName name="FDD_188_13" hidden="1">"A35430"</definedName>
    <definedName name="FDD_188_14" hidden="1">"A35795"</definedName>
    <definedName name="FDD_188_2" hidden="1">"A31412"</definedName>
    <definedName name="FDD_188_3" hidden="1">"A31777"</definedName>
    <definedName name="FDD_188_4" hidden="1">"A32142"</definedName>
    <definedName name="FDD_188_5" hidden="1">"A32508"</definedName>
    <definedName name="FDD_188_6" hidden="1">"A32873"</definedName>
    <definedName name="FDD_188_7" hidden="1">"A33238"</definedName>
    <definedName name="FDD_188_8" hidden="1">"A33603"</definedName>
    <definedName name="FDD_188_9" hidden="1">"A33969"</definedName>
    <definedName name="FDD_189_0" hidden="1">"A30681"</definedName>
    <definedName name="FDD_189_1" hidden="1">"A31047"</definedName>
    <definedName name="FDD_189_10" hidden="1">"A34334"</definedName>
    <definedName name="FDD_189_11" hidden="1">"A34699"</definedName>
    <definedName name="FDD_189_12" hidden="1">"A35064"</definedName>
    <definedName name="FDD_189_13" hidden="1">"A35430"</definedName>
    <definedName name="FDD_189_14" hidden="1">"A35795"</definedName>
    <definedName name="FDD_189_2" hidden="1">"A31412"</definedName>
    <definedName name="FDD_189_3" hidden="1">"A31777"</definedName>
    <definedName name="FDD_189_4" hidden="1">"A32142"</definedName>
    <definedName name="FDD_189_5" hidden="1">"A32508"</definedName>
    <definedName name="FDD_189_6" hidden="1">"A32873"</definedName>
    <definedName name="FDD_189_7" hidden="1">"A33238"</definedName>
    <definedName name="FDD_189_8" hidden="1">"A33603"</definedName>
    <definedName name="FDD_189_9" hidden="1">"A33969"</definedName>
    <definedName name="FDD_19_0" hidden="1">"A25569"</definedName>
    <definedName name="FDD_190_0" hidden="1">"A30681"</definedName>
    <definedName name="FDD_190_1" hidden="1">"A31047"</definedName>
    <definedName name="FDD_190_10" hidden="1">"A34334"</definedName>
    <definedName name="FDD_190_11" hidden="1">"A34699"</definedName>
    <definedName name="FDD_190_12" hidden="1">"A35064"</definedName>
    <definedName name="FDD_190_13" hidden="1">"A35430"</definedName>
    <definedName name="FDD_190_14" hidden="1">"A35795"</definedName>
    <definedName name="FDD_190_2" hidden="1">"A31412"</definedName>
    <definedName name="FDD_190_3" hidden="1">"A31777"</definedName>
    <definedName name="FDD_190_4" hidden="1">"A32142"</definedName>
    <definedName name="FDD_190_5" hidden="1">"A32508"</definedName>
    <definedName name="FDD_190_6" hidden="1">"A32873"</definedName>
    <definedName name="FDD_190_7" hidden="1">"A33238"</definedName>
    <definedName name="FDD_190_8" hidden="1">"A33603"</definedName>
    <definedName name="FDD_190_9" hidden="1">"A33969"</definedName>
    <definedName name="FDD_191_0" hidden="1">"A30681"</definedName>
    <definedName name="FDD_191_1" hidden="1">"A31047"</definedName>
    <definedName name="FDD_191_10" hidden="1">"A34334"</definedName>
    <definedName name="FDD_191_11" hidden="1">"A34699"</definedName>
    <definedName name="FDD_191_12" hidden="1">"A35064"</definedName>
    <definedName name="FDD_191_13" hidden="1">"A35430"</definedName>
    <definedName name="FDD_191_14" hidden="1">"A35795"</definedName>
    <definedName name="FDD_191_2" hidden="1">"A31412"</definedName>
    <definedName name="FDD_191_3" hidden="1">"A31777"</definedName>
    <definedName name="FDD_191_4" hidden="1">"A32142"</definedName>
    <definedName name="FDD_191_5" hidden="1">"A32508"</definedName>
    <definedName name="FDD_191_6" hidden="1">"A32873"</definedName>
    <definedName name="FDD_191_7" hidden="1">"A33238"</definedName>
    <definedName name="FDD_191_8" hidden="1">"A33603"</definedName>
    <definedName name="FDD_191_9" hidden="1">"A33969"</definedName>
    <definedName name="FDD_192_0" hidden="1">"E36160"</definedName>
    <definedName name="FDD_192_1" hidden="1">"E36525"</definedName>
    <definedName name="FDD_192_2" hidden="1">"E36891"</definedName>
    <definedName name="FDD_193_0" hidden="1">"A30681"</definedName>
    <definedName name="FDD_193_1" hidden="1">"A31047"</definedName>
    <definedName name="FDD_193_10" hidden="1">"A34334"</definedName>
    <definedName name="FDD_193_11" hidden="1">"A34699"</definedName>
    <definedName name="FDD_193_12" hidden="1">"A35064"</definedName>
    <definedName name="FDD_193_13" hidden="1">"A35430"</definedName>
    <definedName name="FDD_193_14" hidden="1">"A35795"</definedName>
    <definedName name="FDD_193_2" hidden="1">"A31412"</definedName>
    <definedName name="FDD_193_3" hidden="1">"A31777"</definedName>
    <definedName name="FDD_193_4" hidden="1">"A32142"</definedName>
    <definedName name="FDD_193_5" hidden="1">"A32508"</definedName>
    <definedName name="FDD_193_6" hidden="1">"A32873"</definedName>
    <definedName name="FDD_193_7" hidden="1">"A33238"</definedName>
    <definedName name="FDD_193_8" hidden="1">"A33603"</definedName>
    <definedName name="FDD_193_9" hidden="1">"A33969"</definedName>
    <definedName name="FDD_194_0" hidden="1">"A30681"</definedName>
    <definedName name="FDD_194_1" hidden="1">"A31047"</definedName>
    <definedName name="FDD_194_10" hidden="1">"A34334"</definedName>
    <definedName name="FDD_194_11" hidden="1">"A34699"</definedName>
    <definedName name="FDD_194_12" hidden="1">"A35064"</definedName>
    <definedName name="FDD_194_13" hidden="1">"A35430"</definedName>
    <definedName name="FDD_194_14" hidden="1">"A35795"</definedName>
    <definedName name="FDD_194_2" hidden="1">"A31412"</definedName>
    <definedName name="FDD_194_3" hidden="1">"A31777"</definedName>
    <definedName name="FDD_194_4" hidden="1">"A32142"</definedName>
    <definedName name="FDD_194_5" hidden="1">"A32508"</definedName>
    <definedName name="FDD_194_6" hidden="1">"A32873"</definedName>
    <definedName name="FDD_194_7" hidden="1">"A33238"</definedName>
    <definedName name="FDD_194_8" hidden="1">"A33603"</definedName>
    <definedName name="FDD_194_9" hidden="1">"A33969"</definedName>
    <definedName name="FDD_195_0" hidden="1">"A30681"</definedName>
    <definedName name="FDD_195_1" hidden="1">"A31047"</definedName>
    <definedName name="FDD_195_10" hidden="1">"A34334"</definedName>
    <definedName name="FDD_195_11" hidden="1">"A34699"</definedName>
    <definedName name="FDD_195_12" hidden="1">"A35064"</definedName>
    <definedName name="FDD_195_13" hidden="1">"A35430"</definedName>
    <definedName name="FDD_195_14" hidden="1">"A35795"</definedName>
    <definedName name="FDD_195_2" hidden="1">"A31412"</definedName>
    <definedName name="FDD_195_3" hidden="1">"A31777"</definedName>
    <definedName name="FDD_195_4" hidden="1">"A32142"</definedName>
    <definedName name="FDD_195_5" hidden="1">"A32508"</definedName>
    <definedName name="FDD_195_6" hidden="1">"A32873"</definedName>
    <definedName name="FDD_195_7" hidden="1">"A33238"</definedName>
    <definedName name="FDD_195_8" hidden="1">"A33603"</definedName>
    <definedName name="FDD_195_9" hidden="1">"A33969"</definedName>
    <definedName name="FDD_196_0" hidden="1">"E36160"</definedName>
    <definedName name="FDD_196_1" hidden="1">"E36525"</definedName>
    <definedName name="FDD_196_2" hidden="1">"E36891"</definedName>
    <definedName name="FDD_197_0" hidden="1">"A30681"</definedName>
    <definedName name="FDD_197_1" hidden="1">"A31047"</definedName>
    <definedName name="FDD_197_10" hidden="1">"A34334"</definedName>
    <definedName name="FDD_197_11" hidden="1">"A34699"</definedName>
    <definedName name="FDD_197_12" hidden="1">"A35064"</definedName>
    <definedName name="FDD_197_13" hidden="1">"A35430"</definedName>
    <definedName name="FDD_197_14" hidden="1">"A35795"</definedName>
    <definedName name="FDD_197_2" hidden="1">"A31412"</definedName>
    <definedName name="FDD_197_3" hidden="1">"A31777"</definedName>
    <definedName name="FDD_197_4" hidden="1">"A32142"</definedName>
    <definedName name="FDD_197_5" hidden="1">"A32508"</definedName>
    <definedName name="FDD_197_6" hidden="1">"A32873"</definedName>
    <definedName name="FDD_197_7" hidden="1">"A33238"</definedName>
    <definedName name="FDD_197_8" hidden="1">"A33603"</definedName>
    <definedName name="FDD_197_9" hidden="1">"A33969"</definedName>
    <definedName name="FDD_198_0" hidden="1">"A30681"</definedName>
    <definedName name="FDD_198_1" hidden="1">"A31047"</definedName>
    <definedName name="FDD_198_10" hidden="1">"U34334"</definedName>
    <definedName name="FDD_198_11" hidden="1">"U34699"</definedName>
    <definedName name="FDD_198_12" hidden="1">"U35064"</definedName>
    <definedName name="FDD_198_13" hidden="1">"U35430"</definedName>
    <definedName name="FDD_198_14" hidden="1">"U35795"</definedName>
    <definedName name="FDD_198_2" hidden="1">"A31412"</definedName>
    <definedName name="FDD_198_3" hidden="1">"U31777"</definedName>
    <definedName name="FDD_198_4" hidden="1">"U32142"</definedName>
    <definedName name="FDD_198_5" hidden="1">"U32508"</definedName>
    <definedName name="FDD_198_6" hidden="1">"U32873"</definedName>
    <definedName name="FDD_198_7" hidden="1">"U33238"</definedName>
    <definedName name="FDD_198_8" hidden="1">"U33603"</definedName>
    <definedName name="FDD_198_9" hidden="1">"U33969"</definedName>
    <definedName name="FDD_199_0" hidden="1">"E36160"</definedName>
    <definedName name="FDD_199_1" hidden="1">"E36525"</definedName>
    <definedName name="FDD_199_2" hidden="1">"E36891"</definedName>
    <definedName name="FDD_2_0" hidden="1">"A25569"</definedName>
    <definedName name="FDD_20_0" hidden="1">"A25569"</definedName>
    <definedName name="FDD_200_0" hidden="1">"E36160"</definedName>
    <definedName name="FDD_200_1" hidden="1">"E36525"</definedName>
    <definedName name="FDD_200_2" hidden="1">"E36891"</definedName>
    <definedName name="FDD_201_0" hidden="1">"A30681"</definedName>
    <definedName name="FDD_201_1" hidden="1">"A31047"</definedName>
    <definedName name="FDD_201_10" hidden="1">"A34334"</definedName>
    <definedName name="FDD_201_11" hidden="1">"A34699"</definedName>
    <definedName name="FDD_201_12" hidden="1">"A35064"</definedName>
    <definedName name="FDD_201_13" hidden="1">"A35430"</definedName>
    <definedName name="FDD_201_14" hidden="1">"A35795"</definedName>
    <definedName name="FDD_201_2" hidden="1">"A31412"</definedName>
    <definedName name="FDD_201_3" hidden="1">"A31777"</definedName>
    <definedName name="FDD_201_4" hidden="1">"A32142"</definedName>
    <definedName name="FDD_201_5" hidden="1">"A32508"</definedName>
    <definedName name="FDD_201_6" hidden="1">"A32873"</definedName>
    <definedName name="FDD_201_7" hidden="1">"A33238"</definedName>
    <definedName name="FDD_201_8" hidden="1">"A33603"</definedName>
    <definedName name="FDD_201_9" hidden="1">"A33969"</definedName>
    <definedName name="FDD_202_0" hidden="1">"A30681"</definedName>
    <definedName name="FDD_202_1" hidden="1">"A31047"</definedName>
    <definedName name="FDD_202_10" hidden="1">"A34334"</definedName>
    <definedName name="FDD_202_11" hidden="1">"A34699"</definedName>
    <definedName name="FDD_202_12" hidden="1">"A35064"</definedName>
    <definedName name="FDD_202_13" hidden="1">"A35430"</definedName>
    <definedName name="FDD_202_14" hidden="1">"A35795"</definedName>
    <definedName name="FDD_202_2" hidden="1">"A31412"</definedName>
    <definedName name="FDD_202_3" hidden="1">"A31777"</definedName>
    <definedName name="FDD_202_4" hidden="1">"A32142"</definedName>
    <definedName name="FDD_202_5" hidden="1">"A32508"</definedName>
    <definedName name="FDD_202_6" hidden="1">"A32873"</definedName>
    <definedName name="FDD_202_7" hidden="1">"A33238"</definedName>
    <definedName name="FDD_202_8" hidden="1">"A33603"</definedName>
    <definedName name="FDD_202_9" hidden="1">"A33969"</definedName>
    <definedName name="FDD_203_0" hidden="1">"E36160"</definedName>
    <definedName name="FDD_203_1" hidden="1">"E36525"</definedName>
    <definedName name="FDD_203_2" hidden="1">"E36891"</definedName>
    <definedName name="FDD_204_0" hidden="1">"A25569"</definedName>
    <definedName name="FDD_205_0" hidden="1">"A25569"</definedName>
    <definedName name="FDD_206_0" hidden="1">"A25569"</definedName>
    <definedName name="FDD_207_0" hidden="1">"A25569"</definedName>
    <definedName name="FDD_208_0" hidden="1">"E36160"</definedName>
    <definedName name="FDD_208_1" hidden="1">"E36525"</definedName>
    <definedName name="FDD_208_2" hidden="1">"E36891"</definedName>
    <definedName name="FDD_209_0" hidden="1">"A25569"</definedName>
    <definedName name="FDD_21_0" hidden="1">"A25569"</definedName>
    <definedName name="FDD_210_0" hidden="1">"A25569"</definedName>
    <definedName name="FDD_211_0" hidden="1">"A25569"</definedName>
    <definedName name="FDD_212_0" hidden="1">"A25569"</definedName>
    <definedName name="FDD_213_0" hidden="1">"E36160"</definedName>
    <definedName name="FDD_213_1" hidden="1">"E36525"</definedName>
    <definedName name="FDD_213_2" hidden="1">"E36891"</definedName>
    <definedName name="FDD_214_0" hidden="1">"A25569"</definedName>
    <definedName name="FDD_215_0" hidden="1">"A25569"</definedName>
    <definedName name="FDD_216_0" hidden="1">"A25569"</definedName>
    <definedName name="FDD_217_0" hidden="1">"A25569"</definedName>
    <definedName name="FDD_218_0" hidden="1">"E36160"</definedName>
    <definedName name="FDD_218_1" hidden="1">"E36525"</definedName>
    <definedName name="FDD_218_2" hidden="1">"E36891"</definedName>
    <definedName name="FDD_219_0" hidden="1">"U25569"</definedName>
    <definedName name="FDD_22_0" hidden="1">"A25569"</definedName>
    <definedName name="FDD_220_0" hidden="1">"U25569"</definedName>
    <definedName name="FDD_221_0" hidden="1">"U25569"</definedName>
    <definedName name="FDD_222_0" hidden="1">"U25569"</definedName>
    <definedName name="FDD_223_0" hidden="1">"E36160"</definedName>
    <definedName name="FDD_223_1" hidden="1">"E36525"</definedName>
    <definedName name="FDD_223_2" hidden="1">"E36891"</definedName>
    <definedName name="FDD_224_0" hidden="1">"A25569"</definedName>
    <definedName name="FDD_225_0" hidden="1">"A25569"</definedName>
    <definedName name="FDD_226_0" hidden="1">"A25569"</definedName>
    <definedName name="FDD_227_0" hidden="1">"A25569"</definedName>
    <definedName name="FDD_228_0" hidden="1">"E36160"</definedName>
    <definedName name="FDD_228_1" hidden="1">"E36525"</definedName>
    <definedName name="FDD_228_2" hidden="1">"E36891"</definedName>
    <definedName name="FDD_229_0" hidden="1">"A25569"</definedName>
    <definedName name="FDD_23_0" hidden="1">"A25569"</definedName>
    <definedName name="FDD_230_0" hidden="1">"A25569"</definedName>
    <definedName name="FDD_231_0" hidden="1">"A25569"</definedName>
    <definedName name="FDD_232_0" hidden="1">"A25569"</definedName>
    <definedName name="FDD_233_0" hidden="1">"A25569"</definedName>
    <definedName name="FDD_234_0" hidden="1">"A25569"</definedName>
    <definedName name="FDD_235_0" hidden="1">"A25569"</definedName>
    <definedName name="FDD_236_0" hidden="1">"A25569"</definedName>
    <definedName name="FDD_237_0" hidden="1">"A25569"</definedName>
    <definedName name="FDD_238_0" hidden="1">"A30681"</definedName>
    <definedName name="FDD_238_1" hidden="1">"A31047"</definedName>
    <definedName name="FDD_238_10" hidden="1">"A34334"</definedName>
    <definedName name="FDD_238_11" hidden="1">"A34699"</definedName>
    <definedName name="FDD_238_12" hidden="1">"A35064"</definedName>
    <definedName name="FDD_238_13" hidden="1">"A35430"</definedName>
    <definedName name="FDD_238_14" hidden="1">"A35795"</definedName>
    <definedName name="FDD_238_2" hidden="1">"A31412"</definedName>
    <definedName name="FDD_238_3" hidden="1">"A31777"</definedName>
    <definedName name="FDD_238_4" hidden="1">"A32142"</definedName>
    <definedName name="FDD_238_5" hidden="1">"A32508"</definedName>
    <definedName name="FDD_238_6" hidden="1">"A32873"</definedName>
    <definedName name="FDD_238_7" hidden="1">"A33238"</definedName>
    <definedName name="FDD_238_8" hidden="1">"A33603"</definedName>
    <definedName name="FDD_238_9" hidden="1">"A33969"</definedName>
    <definedName name="FDD_24_0" hidden="1">"A25569"</definedName>
    <definedName name="FDD_243_0" hidden="1">"E36160"</definedName>
    <definedName name="FDD_243_1" hidden="1">"E36525"</definedName>
    <definedName name="FDD_243_2" hidden="1">"E36891"</definedName>
    <definedName name="FDD_244_0" hidden="1">"A25569"</definedName>
    <definedName name="FDD_245_0" hidden="1">"A25569"</definedName>
    <definedName name="FDD_246_0" hidden="1">"A25569"</definedName>
    <definedName name="FDD_247_0" hidden="1">"A25569"</definedName>
    <definedName name="FDD_248_0" hidden="1">"E36160"</definedName>
    <definedName name="FDD_248_1" hidden="1">"E36525"</definedName>
    <definedName name="FDD_248_2" hidden="1">"E36891"</definedName>
    <definedName name="FDD_249_0" hidden="1">"A25569"</definedName>
    <definedName name="FDD_25_0" hidden="1">"A25569"</definedName>
    <definedName name="FDD_250_0" hidden="1">"A25569"</definedName>
    <definedName name="FDD_251_0" hidden="1">"A25569"</definedName>
    <definedName name="FDD_252_0" hidden="1">"A25569"</definedName>
    <definedName name="FDD_253_0" hidden="1">"E36160"</definedName>
    <definedName name="FDD_253_1" hidden="1">"E36525"</definedName>
    <definedName name="FDD_253_2" hidden="1">"E36891"</definedName>
    <definedName name="FDD_254_0" hidden="1">"E36160"</definedName>
    <definedName name="FDD_254_1" hidden="1">"E36525"</definedName>
    <definedName name="FDD_254_2" hidden="1">"E36891"</definedName>
    <definedName name="FDD_255_0" hidden="1">"E36160"</definedName>
    <definedName name="FDD_255_1" hidden="1">"E36525"</definedName>
    <definedName name="FDD_255_2" hidden="1">"E36891"</definedName>
    <definedName name="FDD_256_0" hidden="1">"U36160"</definedName>
    <definedName name="FDD_256_1" hidden="1">"U36525"</definedName>
    <definedName name="FDD_256_2" hidden="1">"U36891"</definedName>
    <definedName name="FDD_257_0" hidden="1">"E36160"</definedName>
    <definedName name="FDD_257_1" hidden="1">"E36525"</definedName>
    <definedName name="FDD_257_2" hidden="1">"E36891"</definedName>
    <definedName name="FDD_258_0" hidden="1">"E36160"</definedName>
    <definedName name="FDD_258_1" hidden="1">"E36525"</definedName>
    <definedName name="FDD_258_2" hidden="1">"E36891"</definedName>
    <definedName name="FDD_259_0" hidden="1">"E36160"</definedName>
    <definedName name="FDD_259_1" hidden="1">"E36525"</definedName>
    <definedName name="FDD_259_2" hidden="1">"E36891"</definedName>
    <definedName name="FDD_26_0" hidden="1">"A25569"</definedName>
    <definedName name="FDD_260_0" hidden="1">"E36160"</definedName>
    <definedName name="FDD_260_1" hidden="1">"E36525"</definedName>
    <definedName name="FDD_260_2" hidden="1">"E36891"</definedName>
    <definedName name="FDD_261_0" hidden="1">"E36160"</definedName>
    <definedName name="FDD_261_1" hidden="1">"E36525"</definedName>
    <definedName name="FDD_261_2" hidden="1">"E36891"</definedName>
    <definedName name="FDD_264_0" hidden="1">"E36160"</definedName>
    <definedName name="FDD_264_1" hidden="1">"E36525"</definedName>
    <definedName name="FDD_264_2" hidden="1">"E36891"</definedName>
    <definedName name="FDD_265_0" hidden="1">"A25569"</definedName>
    <definedName name="FDD_266_0" hidden="1">"A25569"</definedName>
    <definedName name="FDD_267_0" hidden="1">"A25569"</definedName>
    <definedName name="FDD_268_0" hidden="1">"A25569"</definedName>
    <definedName name="FDD_269_0" hidden="1">"E36160"</definedName>
    <definedName name="FDD_269_1" hidden="1">"E36525"</definedName>
    <definedName name="FDD_269_2" hidden="1">"E36891"</definedName>
    <definedName name="FDD_27_0" hidden="1">"A25569"</definedName>
    <definedName name="FDD_270_0" hidden="1">"A25569"</definedName>
    <definedName name="FDD_271_0" hidden="1">"A25569"</definedName>
    <definedName name="FDD_272_0" hidden="1">"A25569"</definedName>
    <definedName name="FDD_273_0" hidden="1">"A25569"</definedName>
    <definedName name="FDD_274_0" hidden="1">"E36160"</definedName>
    <definedName name="FDD_274_1" hidden="1">"E36525"</definedName>
    <definedName name="FDD_274_2" hidden="1">"E36891"</definedName>
    <definedName name="FDD_275_0" hidden="1">"A25569"</definedName>
    <definedName name="FDD_276_0" hidden="1">"A25569"</definedName>
    <definedName name="FDD_277_0" hidden="1">"A25569"</definedName>
    <definedName name="FDD_278_0" hidden="1">"A25569"</definedName>
    <definedName name="FDD_279_0" hidden="1">"E36160"</definedName>
    <definedName name="FDD_279_1" hidden="1">"E36525"</definedName>
    <definedName name="FDD_279_2" hidden="1">"E36891"</definedName>
    <definedName name="FDD_28_0" hidden="1">"A25569"</definedName>
    <definedName name="FDD_280_0" hidden="1">"E36160"</definedName>
    <definedName name="FDD_280_1" hidden="1">"E36525"</definedName>
    <definedName name="FDD_280_2" hidden="1">"E36891"</definedName>
    <definedName name="FDD_281_0" hidden="1">"E36160"</definedName>
    <definedName name="FDD_281_1" hidden="1">"E36525"</definedName>
    <definedName name="FDD_281_2" hidden="1">"E36891"</definedName>
    <definedName name="FDD_282_0" hidden="1">"E36160"</definedName>
    <definedName name="FDD_282_1" hidden="1">"E36525"</definedName>
    <definedName name="FDD_282_2" hidden="1">"E36891"</definedName>
    <definedName name="FDD_283_0" hidden="1">"E36160"</definedName>
    <definedName name="FDD_283_1" hidden="1">"E36525"</definedName>
    <definedName name="FDD_283_2" hidden="1">"E36891"</definedName>
    <definedName name="FDD_284_0" hidden="1">"A30681"</definedName>
    <definedName name="FDD_284_1" hidden="1">"A31047"</definedName>
    <definedName name="FDD_284_10" hidden="1">"A34334"</definedName>
    <definedName name="FDD_284_11" hidden="1">"A34699"</definedName>
    <definedName name="FDD_284_12" hidden="1">"A35064"</definedName>
    <definedName name="FDD_284_13" hidden="1">"A35430"</definedName>
    <definedName name="FDD_284_14" hidden="1">"A35795"</definedName>
    <definedName name="FDD_284_2" hidden="1">"A31412"</definedName>
    <definedName name="FDD_284_3" hidden="1">"A31777"</definedName>
    <definedName name="FDD_284_4" hidden="1">"A32142"</definedName>
    <definedName name="FDD_284_5" hidden="1">"A32508"</definedName>
    <definedName name="FDD_284_6" hidden="1">"A32873"</definedName>
    <definedName name="FDD_284_7" hidden="1">"A33238"</definedName>
    <definedName name="FDD_284_8" hidden="1">"A33603"</definedName>
    <definedName name="FDD_284_9" hidden="1">"A33969"</definedName>
    <definedName name="FDD_285_0" hidden="1">"A35795"</definedName>
    <definedName name="FDD_285_1" hidden="1">"E36160"</definedName>
    <definedName name="FDD_285_10" hidden="1">"E39447"</definedName>
    <definedName name="FDD_285_11" hidden="1">"E39813"</definedName>
    <definedName name="FDD_285_12" hidden="1">"E40178"</definedName>
    <definedName name="FDD_285_13" hidden="1">"E40543"</definedName>
    <definedName name="FDD_285_14" hidden="1">"E40908"</definedName>
    <definedName name="FDD_285_15" hidden="1">"E41274"</definedName>
    <definedName name="FDD_285_16" hidden="1">"E41639"</definedName>
    <definedName name="FDD_285_17" hidden="1">"E42004"</definedName>
    <definedName name="FDD_285_18" hidden="1">"E42369"</definedName>
    <definedName name="FDD_285_19" hidden="1">"E42735"</definedName>
    <definedName name="FDD_285_2" hidden="1">"E36525"</definedName>
    <definedName name="FDD_285_20" hidden="1">"E43100"</definedName>
    <definedName name="FDD_285_21" hidden="1">"E43465"</definedName>
    <definedName name="FDD_285_22" hidden="1">"E43830"</definedName>
    <definedName name="FDD_285_23" hidden="1">"E44196"</definedName>
    <definedName name="FDD_285_24" hidden="1">"E44561"</definedName>
    <definedName name="FDD_285_25" hidden="1">"E44926"</definedName>
    <definedName name="FDD_285_3" hidden="1">"E36891"</definedName>
    <definedName name="FDD_285_4" hidden="1">"E37256"</definedName>
    <definedName name="FDD_285_5" hidden="1">"E37621"</definedName>
    <definedName name="FDD_285_6" hidden="1">"E37986"</definedName>
    <definedName name="FDD_285_7" hidden="1">"E38352"</definedName>
    <definedName name="FDD_285_8" hidden="1">"E38717"</definedName>
    <definedName name="FDD_285_9" hidden="1">"E39082"</definedName>
    <definedName name="FDD_286_0" hidden="1">"E36160"</definedName>
    <definedName name="FDD_286_1" hidden="1">"E36525"</definedName>
    <definedName name="FDD_286_10" hidden="1">"E39813"</definedName>
    <definedName name="FDD_286_11" hidden="1">"E40178"</definedName>
    <definedName name="FDD_286_12" hidden="1">"E40543"</definedName>
    <definedName name="FDD_286_13" hidden="1">"E40908"</definedName>
    <definedName name="FDD_286_14" hidden="1">"E41274"</definedName>
    <definedName name="FDD_286_15" hidden="1">"E41639"</definedName>
    <definedName name="FDD_286_16" hidden="1">"E42004"</definedName>
    <definedName name="FDD_286_17" hidden="1">"E42369"</definedName>
    <definedName name="FDD_286_18" hidden="1">"E42735"</definedName>
    <definedName name="FDD_286_19" hidden="1">"E43100"</definedName>
    <definedName name="FDD_286_2" hidden="1">"E36891"</definedName>
    <definedName name="FDD_286_20" hidden="1">"E43465"</definedName>
    <definedName name="FDD_286_21" hidden="1">"E43830"</definedName>
    <definedName name="FDD_286_22" hidden="1">"E44196"</definedName>
    <definedName name="FDD_286_23" hidden="1">"E44561"</definedName>
    <definedName name="FDD_286_24" hidden="1">"E44926"</definedName>
    <definedName name="FDD_286_3" hidden="1">"E37256"</definedName>
    <definedName name="FDD_286_4" hidden="1">"E37621"</definedName>
    <definedName name="FDD_286_5" hidden="1">"E37986"</definedName>
    <definedName name="FDD_286_6" hidden="1">"E38352"</definedName>
    <definedName name="FDD_286_7" hidden="1">"E38717"</definedName>
    <definedName name="FDD_286_8" hidden="1">"E39082"</definedName>
    <definedName name="FDD_286_9" hidden="1">"E39447"</definedName>
    <definedName name="FDD_287_0" hidden="1">"A25569"</definedName>
    <definedName name="FDD_288_0" hidden="1">"A25569"</definedName>
    <definedName name="FDD_289_0" hidden="1">"A36890"</definedName>
    <definedName name="FDD_29_0" hidden="1">"A25569"</definedName>
    <definedName name="FDD_290_0" hidden="1">"A36890"</definedName>
    <definedName name="FDD_291_0" hidden="1">"A25569"</definedName>
    <definedName name="FDD_295_0" hidden="1">"U25569"</definedName>
    <definedName name="FDD_296_0" hidden="1">"A25569"</definedName>
    <definedName name="FDD_297_0" hidden="1">"A25569"</definedName>
    <definedName name="FDD_298_0" hidden="1">"A25569"</definedName>
    <definedName name="FDD_299_0" hidden="1">"A25569"</definedName>
    <definedName name="FDD_3_0" hidden="1">"A25569"</definedName>
    <definedName name="FDD_30_0" hidden="1">"A25569"</definedName>
    <definedName name="FDD_300_0" hidden="1">"U25569"</definedName>
    <definedName name="FDD_301_0" hidden="1">"U35795"</definedName>
    <definedName name="FDD_301_1" hidden="1">"U36160"</definedName>
    <definedName name="FDD_301_2" hidden="1">"U36525"</definedName>
    <definedName name="FDD_302_0" hidden="1">"U35795"</definedName>
    <definedName name="FDD_302_1" hidden="1">"U36160"</definedName>
    <definedName name="FDD_302_2" hidden="1">"U36525"</definedName>
    <definedName name="FDD_303_0" hidden="1">"U35795"</definedName>
    <definedName name="FDD_303_1" hidden="1">"U36160"</definedName>
    <definedName name="FDD_303_2" hidden="1">"U36525"</definedName>
    <definedName name="FDD_304_0" hidden="1">"U35795"</definedName>
    <definedName name="FDD_304_1" hidden="1">"U36160"</definedName>
    <definedName name="FDD_304_2" hidden="1">"U36525"</definedName>
    <definedName name="FDD_305_0" hidden="1">"A30681"</definedName>
    <definedName name="FDD_305_1" hidden="1">"A31047"</definedName>
    <definedName name="FDD_305_10" hidden="1">"U34334"</definedName>
    <definedName name="FDD_305_11" hidden="1">"U34699"</definedName>
    <definedName name="FDD_305_12" hidden="1">"U35064"</definedName>
    <definedName name="FDD_305_13" hidden="1">"U35430"</definedName>
    <definedName name="FDD_305_14" hidden="1">"U35795"</definedName>
    <definedName name="FDD_305_2" hidden="1">"A31412"</definedName>
    <definedName name="FDD_305_3" hidden="1">"U31777"</definedName>
    <definedName name="FDD_305_4" hidden="1">"U32142"</definedName>
    <definedName name="FDD_305_5" hidden="1">"U32508"</definedName>
    <definedName name="FDD_305_6" hidden="1">"U32873"</definedName>
    <definedName name="FDD_305_7" hidden="1">"U33238"</definedName>
    <definedName name="FDD_305_8" hidden="1">"U33603"</definedName>
    <definedName name="FDD_305_9" hidden="1">"U33969"</definedName>
    <definedName name="FDD_306_0" hidden="1">"U35795"</definedName>
    <definedName name="FDD_306_1" hidden="1">"E36160"</definedName>
    <definedName name="FDD_306_2" hidden="1">"U36525"</definedName>
    <definedName name="FDD_307_0" hidden="1">"A35795"</definedName>
    <definedName name="FDD_307_1" hidden="1">"U36160"</definedName>
    <definedName name="FDD_307_2" hidden="1">"U36525"</definedName>
    <definedName name="FDD_31_0" hidden="1">"A25569"</definedName>
    <definedName name="FDD_32_0" hidden="1">"A25569"</definedName>
    <definedName name="FDD_33_0" hidden="1">"A25569"</definedName>
    <definedName name="FDD_34_0" hidden="1">"A25569"</definedName>
    <definedName name="FDD_35_0" hidden="1">"A25569"</definedName>
    <definedName name="FDD_36_0" hidden="1">"A25569"</definedName>
    <definedName name="FDD_37_0" hidden="1">"A25569"</definedName>
    <definedName name="FDD_38_0" hidden="1">"A25569"</definedName>
    <definedName name="FDD_39_0" hidden="1">"A25569"</definedName>
    <definedName name="FDD_4_0" hidden="1">"A25569"</definedName>
    <definedName name="FDD_40_0" hidden="1">"A25569"</definedName>
    <definedName name="FDD_41_0" hidden="1">"U25569"</definedName>
    <definedName name="FDD_42_0" hidden="1">"U25569"</definedName>
    <definedName name="FDD_43_0" hidden="1">"A25569"</definedName>
    <definedName name="FDD_44_0" hidden="1">"A30681"</definedName>
    <definedName name="FDD_44_1" hidden="1">"A31047"</definedName>
    <definedName name="FDD_44_10" hidden="1">"A34334"</definedName>
    <definedName name="FDD_44_11" hidden="1">"A34699"</definedName>
    <definedName name="FDD_44_12" hidden="1">"A35064"</definedName>
    <definedName name="FDD_44_13" hidden="1">"A35430"</definedName>
    <definedName name="FDD_44_14" hidden="1">"A35795"</definedName>
    <definedName name="FDD_44_2" hidden="1">"A31412"</definedName>
    <definedName name="FDD_44_3" hidden="1">"A31777"</definedName>
    <definedName name="FDD_44_4" hidden="1">"A32142"</definedName>
    <definedName name="FDD_44_5" hidden="1">"A32508"</definedName>
    <definedName name="FDD_44_6" hidden="1">"A32873"</definedName>
    <definedName name="FDD_44_7" hidden="1">"A33238"</definedName>
    <definedName name="FDD_44_8" hidden="1">"A33603"</definedName>
    <definedName name="FDD_44_9" hidden="1">"A33969"</definedName>
    <definedName name="FDD_45_0" hidden="1">"A30681"</definedName>
    <definedName name="FDD_45_1" hidden="1">"A31047"</definedName>
    <definedName name="FDD_45_10" hidden="1">"A34334"</definedName>
    <definedName name="FDD_45_11" hidden="1">"A34699"</definedName>
    <definedName name="FDD_45_12" hidden="1">"A35064"</definedName>
    <definedName name="FDD_45_13" hidden="1">"A35430"</definedName>
    <definedName name="FDD_45_14" hidden="1">"A35795"</definedName>
    <definedName name="FDD_45_2" hidden="1">"A31412"</definedName>
    <definedName name="FDD_45_3" hidden="1">"A31777"</definedName>
    <definedName name="FDD_45_4" hidden="1">"A32142"</definedName>
    <definedName name="FDD_45_5" hidden="1">"A32508"</definedName>
    <definedName name="FDD_45_6" hidden="1">"A32873"</definedName>
    <definedName name="FDD_45_7" hidden="1">"A33238"</definedName>
    <definedName name="FDD_45_8" hidden="1">"A33603"</definedName>
    <definedName name="FDD_45_9" hidden="1">"A33969"</definedName>
    <definedName name="FDD_46_0" hidden="1">"A30681"</definedName>
    <definedName name="FDD_46_1" hidden="1">"A31047"</definedName>
    <definedName name="FDD_46_10" hidden="1">"A34334"</definedName>
    <definedName name="FDD_46_11" hidden="1">"A34699"</definedName>
    <definedName name="FDD_46_12" hidden="1">"A35064"</definedName>
    <definedName name="FDD_46_13" hidden="1">"A35430"</definedName>
    <definedName name="FDD_46_14" hidden="1">"A35795"</definedName>
    <definedName name="FDD_46_2" hidden="1">"A31412"</definedName>
    <definedName name="FDD_46_3" hidden="1">"A31777"</definedName>
    <definedName name="FDD_46_4" hidden="1">"A32142"</definedName>
    <definedName name="FDD_46_5" hidden="1">"A32508"</definedName>
    <definedName name="FDD_46_6" hidden="1">"A32873"</definedName>
    <definedName name="FDD_46_7" hidden="1">"A33238"</definedName>
    <definedName name="FDD_46_8" hidden="1">"A33603"</definedName>
    <definedName name="FDD_46_9" hidden="1">"A33969"</definedName>
    <definedName name="FDD_47_0" hidden="1">"A30681"</definedName>
    <definedName name="FDD_47_1" hidden="1">"A31047"</definedName>
    <definedName name="FDD_47_10" hidden="1">"A34334"</definedName>
    <definedName name="FDD_47_11" hidden="1">"A34699"</definedName>
    <definedName name="FDD_47_12" hidden="1">"A35064"</definedName>
    <definedName name="FDD_47_13" hidden="1">"A35430"</definedName>
    <definedName name="FDD_47_14" hidden="1">"A35795"</definedName>
    <definedName name="FDD_47_2" hidden="1">"A31412"</definedName>
    <definedName name="FDD_47_3" hidden="1">"A31777"</definedName>
    <definedName name="FDD_47_4" hidden="1">"A32142"</definedName>
    <definedName name="FDD_47_5" hidden="1">"A32508"</definedName>
    <definedName name="FDD_47_6" hidden="1">"A32873"</definedName>
    <definedName name="FDD_47_7" hidden="1">"A33238"</definedName>
    <definedName name="FDD_47_8" hidden="1">"A33603"</definedName>
    <definedName name="FDD_47_9" hidden="1">"A33969"</definedName>
    <definedName name="FDD_48_0" hidden="1">"A30681"</definedName>
    <definedName name="FDD_48_1" hidden="1">"A31047"</definedName>
    <definedName name="FDD_48_10" hidden="1">"A34334"</definedName>
    <definedName name="FDD_48_11" hidden="1">"A34699"</definedName>
    <definedName name="FDD_48_12" hidden="1">"A35064"</definedName>
    <definedName name="FDD_48_13" hidden="1">"A35430"</definedName>
    <definedName name="FDD_48_14" hidden="1">"A35795"</definedName>
    <definedName name="FDD_48_2" hidden="1">"A31412"</definedName>
    <definedName name="FDD_48_3" hidden="1">"A31777"</definedName>
    <definedName name="FDD_48_4" hidden="1">"A32142"</definedName>
    <definedName name="FDD_48_5" hidden="1">"A32508"</definedName>
    <definedName name="FDD_48_6" hidden="1">"A32873"</definedName>
    <definedName name="FDD_48_7" hidden="1">"A33238"</definedName>
    <definedName name="FDD_48_8" hidden="1">"A33603"</definedName>
    <definedName name="FDD_48_9" hidden="1">"A33969"</definedName>
    <definedName name="FDD_49_0" hidden="1">"A30681"</definedName>
    <definedName name="FDD_49_1" hidden="1">"A31047"</definedName>
    <definedName name="FDD_49_10" hidden="1">"A34334"</definedName>
    <definedName name="FDD_49_11" hidden="1">"A34699"</definedName>
    <definedName name="FDD_49_12" hidden="1">"A35064"</definedName>
    <definedName name="FDD_49_13" hidden="1">"A35430"</definedName>
    <definedName name="FDD_49_14" hidden="1">"A35795"</definedName>
    <definedName name="FDD_49_2" hidden="1">"A31412"</definedName>
    <definedName name="FDD_49_3" hidden="1">"A31777"</definedName>
    <definedName name="FDD_49_4" hidden="1">"A32142"</definedName>
    <definedName name="FDD_49_5" hidden="1">"A32508"</definedName>
    <definedName name="FDD_49_6" hidden="1">"A32873"</definedName>
    <definedName name="FDD_49_7" hidden="1">"A33238"</definedName>
    <definedName name="FDD_49_8" hidden="1">"A33603"</definedName>
    <definedName name="FDD_49_9" hidden="1">"A33969"</definedName>
    <definedName name="FDD_5_0" hidden="1">"A25569"</definedName>
    <definedName name="FDD_50_0" hidden="1">"A30681"</definedName>
    <definedName name="FDD_50_1" hidden="1">"A31047"</definedName>
    <definedName name="FDD_50_10" hidden="1">"A34334"</definedName>
    <definedName name="FDD_50_11" hidden="1">"A34699"</definedName>
    <definedName name="FDD_50_12" hidden="1">"A35064"</definedName>
    <definedName name="FDD_50_13" hidden="1">"A35430"</definedName>
    <definedName name="FDD_50_14" hidden="1">"A35795"</definedName>
    <definedName name="FDD_50_2" hidden="1">"A31412"</definedName>
    <definedName name="FDD_50_3" hidden="1">"A31777"</definedName>
    <definedName name="FDD_50_4" hidden="1">"A32142"</definedName>
    <definedName name="FDD_50_5" hidden="1">"A32508"</definedName>
    <definedName name="FDD_50_6" hidden="1">"A32873"</definedName>
    <definedName name="FDD_50_7" hidden="1">"A33238"</definedName>
    <definedName name="FDD_50_8" hidden="1">"A33603"</definedName>
    <definedName name="FDD_50_9" hidden="1">"A33969"</definedName>
    <definedName name="FDD_51_0" hidden="1">"A30681"</definedName>
    <definedName name="FDD_51_1" hidden="1">"A31047"</definedName>
    <definedName name="FDD_51_10" hidden="1">"A34334"</definedName>
    <definedName name="FDD_51_11" hidden="1">"A34699"</definedName>
    <definedName name="FDD_51_12" hidden="1">"A35064"</definedName>
    <definedName name="FDD_51_13" hidden="1">"A35430"</definedName>
    <definedName name="FDD_51_14" hidden="1">"A35795"</definedName>
    <definedName name="FDD_51_2" hidden="1">"A31412"</definedName>
    <definedName name="FDD_51_3" hidden="1">"A31777"</definedName>
    <definedName name="FDD_51_4" hidden="1">"A32142"</definedName>
    <definedName name="FDD_51_5" hidden="1">"A32508"</definedName>
    <definedName name="FDD_51_6" hidden="1">"A32873"</definedName>
    <definedName name="FDD_51_7" hidden="1">"A33238"</definedName>
    <definedName name="FDD_51_8" hidden="1">"A33603"</definedName>
    <definedName name="FDD_51_9" hidden="1">"A33969"</definedName>
    <definedName name="FDD_52_0" hidden="1">"A30681"</definedName>
    <definedName name="FDD_52_1" hidden="1">"A31047"</definedName>
    <definedName name="FDD_52_10" hidden="1">"A34334"</definedName>
    <definedName name="FDD_52_11" hidden="1">"A34699"</definedName>
    <definedName name="FDD_52_12" hidden="1">"A35064"</definedName>
    <definedName name="FDD_52_13" hidden="1">"A35430"</definedName>
    <definedName name="FDD_52_14" hidden="1">"A35795"</definedName>
    <definedName name="FDD_52_2" hidden="1">"A31412"</definedName>
    <definedName name="FDD_52_3" hidden="1">"A31777"</definedName>
    <definedName name="FDD_52_4" hidden="1">"A32142"</definedName>
    <definedName name="FDD_52_5" hidden="1">"A32508"</definedName>
    <definedName name="FDD_52_6" hidden="1">"A32873"</definedName>
    <definedName name="FDD_52_7" hidden="1">"A33238"</definedName>
    <definedName name="FDD_52_8" hidden="1">"A33603"</definedName>
    <definedName name="FDD_52_9" hidden="1">"A33969"</definedName>
    <definedName name="FDD_53_0" hidden="1">"U30681"</definedName>
    <definedName name="FDD_53_1" hidden="1">"A31047"</definedName>
    <definedName name="FDD_53_10" hidden="1">"A34334"</definedName>
    <definedName name="FDD_53_11" hidden="1">"A34699"</definedName>
    <definedName name="FDD_53_12" hidden="1">"A35064"</definedName>
    <definedName name="FDD_53_13" hidden="1">"A35430"</definedName>
    <definedName name="FDD_53_14" hidden="1">"A35795"</definedName>
    <definedName name="FDD_53_2" hidden="1">"A31412"</definedName>
    <definedName name="FDD_53_3" hidden="1">"A31777"</definedName>
    <definedName name="FDD_53_4" hidden="1">"A32142"</definedName>
    <definedName name="FDD_53_5" hidden="1">"A32508"</definedName>
    <definedName name="FDD_53_6" hidden="1">"A32873"</definedName>
    <definedName name="FDD_53_7" hidden="1">"A33238"</definedName>
    <definedName name="FDD_53_8" hidden="1">"A33603"</definedName>
    <definedName name="FDD_53_9" hidden="1">"A33969"</definedName>
    <definedName name="FDD_54_0" hidden="1">"A30681"</definedName>
    <definedName name="FDD_54_1" hidden="1">"A31047"</definedName>
    <definedName name="FDD_54_10" hidden="1">"A34334"</definedName>
    <definedName name="FDD_54_11" hidden="1">"A34699"</definedName>
    <definedName name="FDD_54_12" hidden="1">"A35064"</definedName>
    <definedName name="FDD_54_13" hidden="1">"A35430"</definedName>
    <definedName name="FDD_54_14" hidden="1">"A35795"</definedName>
    <definedName name="FDD_54_2" hidden="1">"A31412"</definedName>
    <definedName name="FDD_54_3" hidden="1">"A31777"</definedName>
    <definedName name="FDD_54_4" hidden="1">"A32142"</definedName>
    <definedName name="FDD_54_5" hidden="1">"A32508"</definedName>
    <definedName name="FDD_54_6" hidden="1">"A32873"</definedName>
    <definedName name="FDD_54_7" hidden="1">"A33238"</definedName>
    <definedName name="FDD_54_8" hidden="1">"A33603"</definedName>
    <definedName name="FDD_54_9" hidden="1">"A33969"</definedName>
    <definedName name="FDD_55_0" hidden="1">"A30681"</definedName>
    <definedName name="FDD_55_1" hidden="1">"A31047"</definedName>
    <definedName name="FDD_55_10" hidden="1">"A34334"</definedName>
    <definedName name="FDD_55_11" hidden="1">"A34699"</definedName>
    <definedName name="FDD_55_12" hidden="1">"A35064"</definedName>
    <definedName name="FDD_55_13" hidden="1">"A35430"</definedName>
    <definedName name="FDD_55_14" hidden="1">"A35795"</definedName>
    <definedName name="FDD_55_2" hidden="1">"A31412"</definedName>
    <definedName name="FDD_55_3" hidden="1">"A31777"</definedName>
    <definedName name="FDD_55_4" hidden="1">"A32142"</definedName>
    <definedName name="FDD_55_5" hidden="1">"A32508"</definedName>
    <definedName name="FDD_55_6" hidden="1">"A32873"</definedName>
    <definedName name="FDD_55_7" hidden="1">"A33238"</definedName>
    <definedName name="FDD_55_8" hidden="1">"A33603"</definedName>
    <definedName name="FDD_55_9" hidden="1">"A33969"</definedName>
    <definedName name="FDD_56_0" hidden="1">"A30681"</definedName>
    <definedName name="FDD_56_1" hidden="1">"A31047"</definedName>
    <definedName name="FDD_56_10" hidden="1">"A34334"</definedName>
    <definedName name="FDD_56_11" hidden="1">"A34699"</definedName>
    <definedName name="FDD_56_12" hidden="1">"A35064"</definedName>
    <definedName name="FDD_56_13" hidden="1">"A35430"</definedName>
    <definedName name="FDD_56_14" hidden="1">"A35795"</definedName>
    <definedName name="FDD_56_2" hidden="1">"A31412"</definedName>
    <definedName name="FDD_56_3" hidden="1">"A31777"</definedName>
    <definedName name="FDD_56_4" hidden="1">"A32142"</definedName>
    <definedName name="FDD_56_5" hidden="1">"A32508"</definedName>
    <definedName name="FDD_56_6" hidden="1">"A32873"</definedName>
    <definedName name="FDD_56_7" hidden="1">"A33238"</definedName>
    <definedName name="FDD_56_8" hidden="1">"A33603"</definedName>
    <definedName name="FDD_56_9" hidden="1">"A33969"</definedName>
    <definedName name="FDD_57_0" hidden="1">"A30681"</definedName>
    <definedName name="FDD_57_1" hidden="1">"A31047"</definedName>
    <definedName name="FDD_57_10" hidden="1">"A34334"</definedName>
    <definedName name="FDD_57_11" hidden="1">"A34699"</definedName>
    <definedName name="FDD_57_12" hidden="1">"A35064"</definedName>
    <definedName name="FDD_57_13" hidden="1">"A35430"</definedName>
    <definedName name="FDD_57_14" hidden="1">"A35795"</definedName>
    <definedName name="FDD_57_2" hidden="1">"A31412"</definedName>
    <definedName name="FDD_57_3" hidden="1">"A31777"</definedName>
    <definedName name="FDD_57_4" hidden="1">"A32142"</definedName>
    <definedName name="FDD_57_5" hidden="1">"A32508"</definedName>
    <definedName name="FDD_57_6" hidden="1">"A32873"</definedName>
    <definedName name="FDD_57_7" hidden="1">"A33238"</definedName>
    <definedName name="FDD_57_8" hidden="1">"A33603"</definedName>
    <definedName name="FDD_57_9" hidden="1">"A33969"</definedName>
    <definedName name="FDD_58_0" hidden="1">"A30681"</definedName>
    <definedName name="FDD_58_1" hidden="1">"A31047"</definedName>
    <definedName name="FDD_58_10" hidden="1">"A34334"</definedName>
    <definedName name="FDD_58_11" hidden="1">"A34699"</definedName>
    <definedName name="FDD_58_12" hidden="1">"A35064"</definedName>
    <definedName name="FDD_58_13" hidden="1">"A35430"</definedName>
    <definedName name="FDD_58_14" hidden="1">"A35795"</definedName>
    <definedName name="FDD_58_2" hidden="1">"A31412"</definedName>
    <definedName name="FDD_58_3" hidden="1">"A31777"</definedName>
    <definedName name="FDD_58_4" hidden="1">"A32142"</definedName>
    <definedName name="FDD_58_5" hidden="1">"A32508"</definedName>
    <definedName name="FDD_58_6" hidden="1">"A32873"</definedName>
    <definedName name="FDD_58_7" hidden="1">"A33238"</definedName>
    <definedName name="FDD_58_8" hidden="1">"A33603"</definedName>
    <definedName name="FDD_58_9" hidden="1">"A33969"</definedName>
    <definedName name="FDD_59_0" hidden="1">"A30681"</definedName>
    <definedName name="FDD_59_1" hidden="1">"A31047"</definedName>
    <definedName name="FDD_59_10" hidden="1">"A34334"</definedName>
    <definedName name="FDD_59_11" hidden="1">"A34699"</definedName>
    <definedName name="FDD_59_12" hidden="1">"A35064"</definedName>
    <definedName name="FDD_59_13" hidden="1">"A35430"</definedName>
    <definedName name="FDD_59_14" hidden="1">"A35795"</definedName>
    <definedName name="FDD_59_2" hidden="1">"A31412"</definedName>
    <definedName name="FDD_59_3" hidden="1">"A31777"</definedName>
    <definedName name="FDD_59_4" hidden="1">"A32142"</definedName>
    <definedName name="FDD_59_5" hidden="1">"A32508"</definedName>
    <definedName name="FDD_59_6" hidden="1">"A32873"</definedName>
    <definedName name="FDD_59_7" hidden="1">"A33238"</definedName>
    <definedName name="FDD_59_8" hidden="1">"A33603"</definedName>
    <definedName name="FDD_59_9" hidden="1">"A33969"</definedName>
    <definedName name="FDD_6_0" hidden="1">"A25569"</definedName>
    <definedName name="FDD_60_0" hidden="1">"A30681"</definedName>
    <definedName name="FDD_60_1" hidden="1">"A31047"</definedName>
    <definedName name="FDD_60_10" hidden="1">"A34334"</definedName>
    <definedName name="FDD_60_11" hidden="1">"A34699"</definedName>
    <definedName name="FDD_60_12" hidden="1">"A35064"</definedName>
    <definedName name="FDD_60_13" hidden="1">"A35430"</definedName>
    <definedName name="FDD_60_14" hidden="1">"A35795"</definedName>
    <definedName name="FDD_60_2" hidden="1">"A31412"</definedName>
    <definedName name="FDD_60_3" hidden="1">"A31777"</definedName>
    <definedName name="FDD_60_4" hidden="1">"A32142"</definedName>
    <definedName name="FDD_60_5" hidden="1">"A32508"</definedName>
    <definedName name="FDD_60_6" hidden="1">"A32873"</definedName>
    <definedName name="FDD_60_7" hidden="1">"A33238"</definedName>
    <definedName name="FDD_60_8" hidden="1">"A33603"</definedName>
    <definedName name="FDD_60_9" hidden="1">"A33969"</definedName>
    <definedName name="FDD_61_0" hidden="1">"A30681"</definedName>
    <definedName name="FDD_61_1" hidden="1">"A31047"</definedName>
    <definedName name="FDD_61_10" hidden="1">"A34334"</definedName>
    <definedName name="FDD_61_11" hidden="1">"A34699"</definedName>
    <definedName name="FDD_61_12" hidden="1">"A35064"</definedName>
    <definedName name="FDD_61_13" hidden="1">"A35430"</definedName>
    <definedName name="FDD_61_14" hidden="1">"A35795"</definedName>
    <definedName name="FDD_61_2" hidden="1">"A31412"</definedName>
    <definedName name="FDD_61_3" hidden="1">"A31777"</definedName>
    <definedName name="FDD_61_4" hidden="1">"A32142"</definedName>
    <definedName name="FDD_61_5" hidden="1">"A32508"</definedName>
    <definedName name="FDD_61_6" hidden="1">"A32873"</definedName>
    <definedName name="FDD_61_7" hidden="1">"A33238"</definedName>
    <definedName name="FDD_61_8" hidden="1">"A33603"</definedName>
    <definedName name="FDD_61_9" hidden="1">"A33969"</definedName>
    <definedName name="FDD_62_0" hidden="1">"A30681"</definedName>
    <definedName name="FDD_62_1" hidden="1">"A31047"</definedName>
    <definedName name="FDD_62_10" hidden="1">"A34334"</definedName>
    <definedName name="FDD_62_11" hidden="1">"A34699"</definedName>
    <definedName name="FDD_62_12" hidden="1">"A35064"</definedName>
    <definedName name="FDD_62_13" hidden="1">"A35430"</definedName>
    <definedName name="FDD_62_14" hidden="1">"A35795"</definedName>
    <definedName name="FDD_62_2" hidden="1">"A31412"</definedName>
    <definedName name="FDD_62_3" hidden="1">"A31777"</definedName>
    <definedName name="FDD_62_4" hidden="1">"A32142"</definedName>
    <definedName name="FDD_62_5" hidden="1">"A32508"</definedName>
    <definedName name="FDD_62_6" hidden="1">"A32873"</definedName>
    <definedName name="FDD_62_7" hidden="1">"A33238"</definedName>
    <definedName name="FDD_62_8" hidden="1">"A33603"</definedName>
    <definedName name="FDD_62_9" hidden="1">"A33969"</definedName>
    <definedName name="FDD_63_0" hidden="1">"A30681"</definedName>
    <definedName name="FDD_63_1" hidden="1">"A31047"</definedName>
    <definedName name="FDD_63_10" hidden="1">"A34334"</definedName>
    <definedName name="FDD_63_11" hidden="1">"A34699"</definedName>
    <definedName name="FDD_63_12" hidden="1">"A35064"</definedName>
    <definedName name="FDD_63_13" hidden="1">"A35430"</definedName>
    <definedName name="FDD_63_14" hidden="1">"A35795"</definedName>
    <definedName name="FDD_63_2" hidden="1">"A31412"</definedName>
    <definedName name="FDD_63_3" hidden="1">"A31777"</definedName>
    <definedName name="FDD_63_4" hidden="1">"A32142"</definedName>
    <definedName name="FDD_63_5" hidden="1">"A32508"</definedName>
    <definedName name="FDD_63_6" hidden="1">"A32873"</definedName>
    <definedName name="FDD_63_7" hidden="1">"A33238"</definedName>
    <definedName name="FDD_63_8" hidden="1">"A33603"</definedName>
    <definedName name="FDD_63_9" hidden="1">"A33969"</definedName>
    <definedName name="FDD_64_0" hidden="1">"A30681"</definedName>
    <definedName name="FDD_64_1" hidden="1">"A31047"</definedName>
    <definedName name="FDD_64_10" hidden="1">"A34334"</definedName>
    <definedName name="FDD_64_11" hidden="1">"A34699"</definedName>
    <definedName name="FDD_64_12" hidden="1">"A35064"</definedName>
    <definedName name="FDD_64_13" hidden="1">"A35430"</definedName>
    <definedName name="FDD_64_14" hidden="1">"A35795"</definedName>
    <definedName name="FDD_64_2" hidden="1">"A31412"</definedName>
    <definedName name="FDD_64_3" hidden="1">"A31777"</definedName>
    <definedName name="FDD_64_4" hidden="1">"A32142"</definedName>
    <definedName name="FDD_64_5" hidden="1">"A32508"</definedName>
    <definedName name="FDD_64_6" hidden="1">"A32873"</definedName>
    <definedName name="FDD_64_7" hidden="1">"A33238"</definedName>
    <definedName name="FDD_64_8" hidden="1">"A33603"</definedName>
    <definedName name="FDD_64_9" hidden="1">"A33969"</definedName>
    <definedName name="FDD_65_0" hidden="1">"A30681"</definedName>
    <definedName name="FDD_65_1" hidden="1">"A31047"</definedName>
    <definedName name="FDD_65_10" hidden="1">"A34334"</definedName>
    <definedName name="FDD_65_11" hidden="1">"A34699"</definedName>
    <definedName name="FDD_65_12" hidden="1">"A35064"</definedName>
    <definedName name="FDD_65_13" hidden="1">"A35430"</definedName>
    <definedName name="FDD_65_14" hidden="1">"A35795"</definedName>
    <definedName name="FDD_65_2" hidden="1">"A31412"</definedName>
    <definedName name="FDD_65_3" hidden="1">"A31777"</definedName>
    <definedName name="FDD_65_4" hidden="1">"A32142"</definedName>
    <definedName name="FDD_65_5" hidden="1">"A32508"</definedName>
    <definedName name="FDD_65_6" hidden="1">"A32873"</definedName>
    <definedName name="FDD_65_7" hidden="1">"A33238"</definedName>
    <definedName name="FDD_65_8" hidden="1">"A33603"</definedName>
    <definedName name="FDD_65_9" hidden="1">"A33969"</definedName>
    <definedName name="FDD_66_0" hidden="1">"A30681"</definedName>
    <definedName name="FDD_66_1" hidden="1">"A31047"</definedName>
    <definedName name="FDD_66_10" hidden="1">"A34334"</definedName>
    <definedName name="FDD_66_11" hidden="1">"A34699"</definedName>
    <definedName name="FDD_66_12" hidden="1">"A35064"</definedName>
    <definedName name="FDD_66_13" hidden="1">"A35430"</definedName>
    <definedName name="FDD_66_14" hidden="1">"A35795"</definedName>
    <definedName name="FDD_66_2" hidden="1">"A31412"</definedName>
    <definedName name="FDD_66_3" hidden="1">"A31777"</definedName>
    <definedName name="FDD_66_4" hidden="1">"A32142"</definedName>
    <definedName name="FDD_66_5" hidden="1">"A32508"</definedName>
    <definedName name="FDD_66_6" hidden="1">"A32873"</definedName>
    <definedName name="FDD_66_7" hidden="1">"A33238"</definedName>
    <definedName name="FDD_66_8" hidden="1">"A33603"</definedName>
    <definedName name="FDD_66_9" hidden="1">"A33969"</definedName>
    <definedName name="FDD_67_0" hidden="1">"A30681"</definedName>
    <definedName name="FDD_67_1" hidden="1">"A31047"</definedName>
    <definedName name="FDD_67_10" hidden="1">"A34334"</definedName>
    <definedName name="FDD_67_11" hidden="1">"A34699"</definedName>
    <definedName name="FDD_67_12" hidden="1">"A35064"</definedName>
    <definedName name="FDD_67_13" hidden="1">"A35430"</definedName>
    <definedName name="FDD_67_14" hidden="1">"A35795"</definedName>
    <definedName name="FDD_67_2" hidden="1">"A31412"</definedName>
    <definedName name="FDD_67_3" hidden="1">"A31777"</definedName>
    <definedName name="FDD_67_4" hidden="1">"A32142"</definedName>
    <definedName name="FDD_67_5" hidden="1">"A32508"</definedName>
    <definedName name="FDD_67_6" hidden="1">"A32873"</definedName>
    <definedName name="FDD_67_7" hidden="1">"A33238"</definedName>
    <definedName name="FDD_67_8" hidden="1">"A33603"</definedName>
    <definedName name="FDD_67_9" hidden="1">"A33969"</definedName>
    <definedName name="FDD_68_0" hidden="1">"A30681"</definedName>
    <definedName name="FDD_68_1" hidden="1">"A31047"</definedName>
    <definedName name="FDD_68_10" hidden="1">"A34334"</definedName>
    <definedName name="FDD_68_11" hidden="1">"A34699"</definedName>
    <definedName name="FDD_68_12" hidden="1">"A35064"</definedName>
    <definedName name="FDD_68_13" hidden="1">"A35430"</definedName>
    <definedName name="FDD_68_14" hidden="1">"A35795"</definedName>
    <definedName name="FDD_68_2" hidden="1">"A31412"</definedName>
    <definedName name="FDD_68_3" hidden="1">"A31777"</definedName>
    <definedName name="FDD_68_4" hidden="1">"A32142"</definedName>
    <definedName name="FDD_68_5" hidden="1">"A32508"</definedName>
    <definedName name="FDD_68_6" hidden="1">"A32873"</definedName>
    <definedName name="FDD_68_7" hidden="1">"A33238"</definedName>
    <definedName name="FDD_68_8" hidden="1">"A33603"</definedName>
    <definedName name="FDD_68_9" hidden="1">"A33969"</definedName>
    <definedName name="FDD_69_0" hidden="1">"U30681"</definedName>
    <definedName name="FDD_69_1" hidden="1">"A31047"</definedName>
    <definedName name="FDD_69_10" hidden="1">"A34334"</definedName>
    <definedName name="FDD_69_11" hidden="1">"A34699"</definedName>
    <definedName name="FDD_69_12" hidden="1">"A35064"</definedName>
    <definedName name="FDD_69_13" hidden="1">"A35430"</definedName>
    <definedName name="FDD_69_14" hidden="1">"A35795"</definedName>
    <definedName name="FDD_69_2" hidden="1">"A31412"</definedName>
    <definedName name="FDD_69_3" hidden="1">"A31777"</definedName>
    <definedName name="FDD_69_4" hidden="1">"A32142"</definedName>
    <definedName name="FDD_69_5" hidden="1">"A32508"</definedName>
    <definedName name="FDD_69_6" hidden="1">"A32873"</definedName>
    <definedName name="FDD_69_7" hidden="1">"A33238"</definedName>
    <definedName name="FDD_69_8" hidden="1">"A33603"</definedName>
    <definedName name="FDD_69_9" hidden="1">"A33969"</definedName>
    <definedName name="FDD_7_0" hidden="1">"A25569"</definedName>
    <definedName name="FDD_70_0" hidden="1">"A30681"</definedName>
    <definedName name="FDD_70_1" hidden="1">"A31047"</definedName>
    <definedName name="FDD_70_10" hidden="1">"A34334"</definedName>
    <definedName name="FDD_70_11" hidden="1">"A34699"</definedName>
    <definedName name="FDD_70_12" hidden="1">"A35064"</definedName>
    <definedName name="FDD_70_13" hidden="1">"A35430"</definedName>
    <definedName name="FDD_70_14" hidden="1">"A35795"</definedName>
    <definedName name="FDD_70_2" hidden="1">"A31412"</definedName>
    <definedName name="FDD_70_3" hidden="1">"A31777"</definedName>
    <definedName name="FDD_70_4" hidden="1">"A32142"</definedName>
    <definedName name="FDD_70_5" hidden="1">"A32508"</definedName>
    <definedName name="FDD_70_6" hidden="1">"A32873"</definedName>
    <definedName name="FDD_70_7" hidden="1">"A33238"</definedName>
    <definedName name="FDD_70_8" hidden="1">"A33603"</definedName>
    <definedName name="FDD_70_9" hidden="1">"A33969"</definedName>
    <definedName name="FDD_71_0" hidden="1">"A30681"</definedName>
    <definedName name="FDD_71_1" hidden="1">"A31047"</definedName>
    <definedName name="FDD_71_10" hidden="1">"A34334"</definedName>
    <definedName name="FDD_71_11" hidden="1">"A34699"</definedName>
    <definedName name="FDD_71_12" hidden="1">"A35064"</definedName>
    <definedName name="FDD_71_13" hidden="1">"A35430"</definedName>
    <definedName name="FDD_71_14" hidden="1">"A35795"</definedName>
    <definedName name="FDD_71_2" hidden="1">"A31412"</definedName>
    <definedName name="FDD_71_3" hidden="1">"A31777"</definedName>
    <definedName name="FDD_71_4" hidden="1">"A32142"</definedName>
    <definedName name="FDD_71_5" hidden="1">"A32508"</definedName>
    <definedName name="FDD_71_6" hidden="1">"A32873"</definedName>
    <definedName name="FDD_71_7" hidden="1">"A33238"</definedName>
    <definedName name="FDD_71_8" hidden="1">"A33603"</definedName>
    <definedName name="FDD_71_9" hidden="1">"A33969"</definedName>
    <definedName name="FDD_72_0" hidden="1">"A30681"</definedName>
    <definedName name="FDD_72_1" hidden="1">"A31047"</definedName>
    <definedName name="FDD_72_10" hidden="1">"A34334"</definedName>
    <definedName name="FDD_72_11" hidden="1">"A34699"</definedName>
    <definedName name="FDD_72_12" hidden="1">"A35064"</definedName>
    <definedName name="FDD_72_13" hidden="1">"A35430"</definedName>
    <definedName name="FDD_72_14" hidden="1">"A35795"</definedName>
    <definedName name="FDD_72_2" hidden="1">"A31412"</definedName>
    <definedName name="FDD_72_3" hidden="1">"A31777"</definedName>
    <definedName name="FDD_72_4" hidden="1">"A32142"</definedName>
    <definedName name="FDD_72_5" hidden="1">"A32508"</definedName>
    <definedName name="FDD_72_6" hidden="1">"A32873"</definedName>
    <definedName name="FDD_72_7" hidden="1">"A33238"</definedName>
    <definedName name="FDD_72_8" hidden="1">"A33603"</definedName>
    <definedName name="FDD_72_9" hidden="1">"A33969"</definedName>
    <definedName name="FDD_73_0" hidden="1">"A30681"</definedName>
    <definedName name="FDD_73_1" hidden="1">"A31047"</definedName>
    <definedName name="FDD_73_10" hidden="1">"A34334"</definedName>
    <definedName name="FDD_73_11" hidden="1">"A34699"</definedName>
    <definedName name="FDD_73_12" hidden="1">"A35064"</definedName>
    <definedName name="FDD_73_13" hidden="1">"A35430"</definedName>
    <definedName name="FDD_73_14" hidden="1">"A35795"</definedName>
    <definedName name="FDD_73_2" hidden="1">"A31412"</definedName>
    <definedName name="FDD_73_3" hidden="1">"A31777"</definedName>
    <definedName name="FDD_73_4" hidden="1">"A32142"</definedName>
    <definedName name="FDD_73_5" hidden="1">"A32508"</definedName>
    <definedName name="FDD_73_6" hidden="1">"A32873"</definedName>
    <definedName name="FDD_73_7" hidden="1">"A33238"</definedName>
    <definedName name="FDD_73_8" hidden="1">"A33603"</definedName>
    <definedName name="FDD_73_9" hidden="1">"A33969"</definedName>
    <definedName name="FDD_74_0" hidden="1">"A30681"</definedName>
    <definedName name="FDD_74_1" hidden="1">"A31047"</definedName>
    <definedName name="FDD_74_10" hidden="1">"A34334"</definedName>
    <definedName name="FDD_74_11" hidden="1">"A34699"</definedName>
    <definedName name="FDD_74_12" hidden="1">"A35064"</definedName>
    <definedName name="FDD_74_13" hidden="1">"A35430"</definedName>
    <definedName name="FDD_74_14" hidden="1">"A35795"</definedName>
    <definedName name="FDD_74_2" hidden="1">"A31412"</definedName>
    <definedName name="FDD_74_3" hidden="1">"A31777"</definedName>
    <definedName name="FDD_74_4" hidden="1">"A32142"</definedName>
    <definedName name="FDD_74_5" hidden="1">"A32508"</definedName>
    <definedName name="FDD_74_6" hidden="1">"A32873"</definedName>
    <definedName name="FDD_74_7" hidden="1">"A33238"</definedName>
    <definedName name="FDD_74_8" hidden="1">"A33603"</definedName>
    <definedName name="FDD_74_9" hidden="1">"A33969"</definedName>
    <definedName name="FDD_75_0" hidden="1">"A30681"</definedName>
    <definedName name="FDD_75_1" hidden="1">"A31047"</definedName>
    <definedName name="FDD_75_10" hidden="1">"A34334"</definedName>
    <definedName name="FDD_75_11" hidden="1">"A34699"</definedName>
    <definedName name="FDD_75_12" hidden="1">"A35064"</definedName>
    <definedName name="FDD_75_13" hidden="1">"A35430"</definedName>
    <definedName name="FDD_75_14" hidden="1">"A35795"</definedName>
    <definedName name="FDD_75_2" hidden="1">"A31412"</definedName>
    <definedName name="FDD_75_3" hidden="1">"A31777"</definedName>
    <definedName name="FDD_75_4" hidden="1">"A32142"</definedName>
    <definedName name="FDD_75_5" hidden="1">"A32508"</definedName>
    <definedName name="FDD_75_6" hidden="1">"A32873"</definedName>
    <definedName name="FDD_75_7" hidden="1">"A33238"</definedName>
    <definedName name="FDD_75_8" hidden="1">"A33603"</definedName>
    <definedName name="FDD_75_9" hidden="1">"A33969"</definedName>
    <definedName name="FDD_76_0" hidden="1">"A30681"</definedName>
    <definedName name="FDD_76_1" hidden="1">"A31047"</definedName>
    <definedName name="FDD_76_10" hidden="1">"A34334"</definedName>
    <definedName name="FDD_76_11" hidden="1">"A34699"</definedName>
    <definedName name="FDD_76_12" hidden="1">"A35064"</definedName>
    <definedName name="FDD_76_13" hidden="1">"A35430"</definedName>
    <definedName name="FDD_76_14" hidden="1">"A35795"</definedName>
    <definedName name="FDD_76_2" hidden="1">"A31412"</definedName>
    <definedName name="FDD_76_3" hidden="1">"A31777"</definedName>
    <definedName name="FDD_76_4" hidden="1">"A32142"</definedName>
    <definedName name="FDD_76_5" hidden="1">"A32508"</definedName>
    <definedName name="FDD_76_6" hidden="1">"A32873"</definedName>
    <definedName name="FDD_76_7" hidden="1">"A33238"</definedName>
    <definedName name="FDD_76_8" hidden="1">"A33603"</definedName>
    <definedName name="FDD_76_9" hidden="1">"A33969"</definedName>
    <definedName name="FDD_77_0" hidden="1">"A30681"</definedName>
    <definedName name="FDD_77_1" hidden="1">"A31047"</definedName>
    <definedName name="FDD_77_10" hidden="1">"A34334"</definedName>
    <definedName name="FDD_77_11" hidden="1">"A34699"</definedName>
    <definedName name="FDD_77_12" hidden="1">"A35064"</definedName>
    <definedName name="FDD_77_13" hidden="1">"A35430"</definedName>
    <definedName name="FDD_77_14" hidden="1">"A35795"</definedName>
    <definedName name="FDD_77_2" hidden="1">"A31412"</definedName>
    <definedName name="FDD_77_3" hidden="1">"A31777"</definedName>
    <definedName name="FDD_77_4" hidden="1">"A32142"</definedName>
    <definedName name="FDD_77_5" hidden="1">"A32508"</definedName>
    <definedName name="FDD_77_6" hidden="1">"A32873"</definedName>
    <definedName name="FDD_77_7" hidden="1">"A33238"</definedName>
    <definedName name="FDD_77_8" hidden="1">"A33603"</definedName>
    <definedName name="FDD_77_9" hidden="1">"A33969"</definedName>
    <definedName name="FDD_78_0" hidden="1">"A30681"</definedName>
    <definedName name="FDD_78_1" hidden="1">"A31047"</definedName>
    <definedName name="FDD_78_10" hidden="1">"A34334"</definedName>
    <definedName name="FDD_78_11" hidden="1">"A34699"</definedName>
    <definedName name="FDD_78_12" hidden="1">"A35064"</definedName>
    <definedName name="FDD_78_13" hidden="1">"A35430"</definedName>
    <definedName name="FDD_78_14" hidden="1">"A35795"</definedName>
    <definedName name="FDD_78_2" hidden="1">"A31412"</definedName>
    <definedName name="FDD_78_3" hidden="1">"A31777"</definedName>
    <definedName name="FDD_78_4" hidden="1">"A32142"</definedName>
    <definedName name="FDD_78_5" hidden="1">"A32508"</definedName>
    <definedName name="FDD_78_6" hidden="1">"A32873"</definedName>
    <definedName name="FDD_78_7" hidden="1">"A33238"</definedName>
    <definedName name="FDD_78_8" hidden="1">"A33603"</definedName>
    <definedName name="FDD_78_9" hidden="1">"A33969"</definedName>
    <definedName name="FDD_79_0" hidden="1">"A30681"</definedName>
    <definedName name="FDD_79_1" hidden="1">"A31047"</definedName>
    <definedName name="FDD_79_10" hidden="1">"A34334"</definedName>
    <definedName name="FDD_79_11" hidden="1">"A34699"</definedName>
    <definedName name="FDD_79_12" hidden="1">"A35064"</definedName>
    <definedName name="FDD_79_13" hidden="1">"A35430"</definedName>
    <definedName name="FDD_79_14" hidden="1">"A35795"</definedName>
    <definedName name="FDD_79_2" hidden="1">"A31412"</definedName>
    <definedName name="FDD_79_3" hidden="1">"A31777"</definedName>
    <definedName name="FDD_79_4" hidden="1">"A32142"</definedName>
    <definedName name="FDD_79_5" hidden="1">"A32508"</definedName>
    <definedName name="FDD_79_6" hidden="1">"A32873"</definedName>
    <definedName name="FDD_79_7" hidden="1">"A33238"</definedName>
    <definedName name="FDD_79_8" hidden="1">"A33603"</definedName>
    <definedName name="FDD_79_9" hidden="1">"A33969"</definedName>
    <definedName name="FDD_8_0" hidden="1">"A25569"</definedName>
    <definedName name="FDD_80_0" hidden="1">"A30681"</definedName>
    <definedName name="FDD_80_1" hidden="1">"A31047"</definedName>
    <definedName name="FDD_80_10" hidden="1">"A34334"</definedName>
    <definedName name="FDD_80_11" hidden="1">"A34699"</definedName>
    <definedName name="FDD_80_12" hidden="1">"A35064"</definedName>
    <definedName name="FDD_80_13" hidden="1">"A35430"</definedName>
    <definedName name="FDD_80_14" hidden="1">"A35795"</definedName>
    <definedName name="FDD_80_2" hidden="1">"A31412"</definedName>
    <definedName name="FDD_80_3" hidden="1">"A31777"</definedName>
    <definedName name="FDD_80_4" hidden="1">"A32142"</definedName>
    <definedName name="FDD_80_5" hidden="1">"A32508"</definedName>
    <definedName name="FDD_80_6" hidden="1">"A32873"</definedName>
    <definedName name="FDD_80_7" hidden="1">"A33238"</definedName>
    <definedName name="FDD_80_8" hidden="1">"A33603"</definedName>
    <definedName name="FDD_80_9" hidden="1">"A33969"</definedName>
    <definedName name="FDD_81_0" hidden="1">"A30681"</definedName>
    <definedName name="FDD_81_1" hidden="1">"A31047"</definedName>
    <definedName name="FDD_81_10" hidden="1">"A34334"</definedName>
    <definedName name="FDD_81_11" hidden="1">"A34699"</definedName>
    <definedName name="FDD_81_12" hidden="1">"A35064"</definedName>
    <definedName name="FDD_81_13" hidden="1">"A35430"</definedName>
    <definedName name="FDD_81_14" hidden="1">"A35795"</definedName>
    <definedName name="FDD_81_2" hidden="1">"A31412"</definedName>
    <definedName name="FDD_81_3" hidden="1">"A31777"</definedName>
    <definedName name="FDD_81_4" hidden="1">"A32142"</definedName>
    <definedName name="FDD_81_5" hidden="1">"A32508"</definedName>
    <definedName name="FDD_81_6" hidden="1">"A32873"</definedName>
    <definedName name="FDD_81_7" hidden="1">"A33238"</definedName>
    <definedName name="FDD_81_8" hidden="1">"A33603"</definedName>
    <definedName name="FDD_81_9" hidden="1">"A33969"</definedName>
    <definedName name="FDD_82_0" hidden="1">"A30681"</definedName>
    <definedName name="FDD_82_1" hidden="1">"A31047"</definedName>
    <definedName name="FDD_82_10" hidden="1">"A34334"</definedName>
    <definedName name="FDD_82_11" hidden="1">"A34699"</definedName>
    <definedName name="FDD_82_12" hidden="1">"A35064"</definedName>
    <definedName name="FDD_82_13" hidden="1">"A35430"</definedName>
    <definedName name="FDD_82_14" hidden="1">"A35795"</definedName>
    <definedName name="FDD_82_2" hidden="1">"A31412"</definedName>
    <definedName name="FDD_82_3" hidden="1">"A31777"</definedName>
    <definedName name="FDD_82_4" hidden="1">"A32142"</definedName>
    <definedName name="FDD_82_5" hidden="1">"A32508"</definedName>
    <definedName name="FDD_82_6" hidden="1">"A32873"</definedName>
    <definedName name="FDD_82_7" hidden="1">"A33238"</definedName>
    <definedName name="FDD_82_8" hidden="1">"A33603"</definedName>
    <definedName name="FDD_82_9" hidden="1">"A33969"</definedName>
    <definedName name="FDD_83_0" hidden="1">"A30681"</definedName>
    <definedName name="FDD_83_1" hidden="1">"A31047"</definedName>
    <definedName name="FDD_83_10" hidden="1">"A34334"</definedName>
    <definedName name="FDD_83_11" hidden="1">"A34699"</definedName>
    <definedName name="FDD_83_12" hidden="1">"A35064"</definedName>
    <definedName name="FDD_83_13" hidden="1">"A35430"</definedName>
    <definedName name="FDD_83_14" hidden="1">"A35795"</definedName>
    <definedName name="FDD_83_2" hidden="1">"A31412"</definedName>
    <definedName name="FDD_83_3" hidden="1">"A31777"</definedName>
    <definedName name="FDD_83_4" hidden="1">"A32142"</definedName>
    <definedName name="FDD_83_5" hidden="1">"A32508"</definedName>
    <definedName name="FDD_83_6" hidden="1">"A32873"</definedName>
    <definedName name="FDD_83_7" hidden="1">"A33238"</definedName>
    <definedName name="FDD_83_8" hidden="1">"A33603"</definedName>
    <definedName name="FDD_83_9" hidden="1">"A33969"</definedName>
    <definedName name="FDD_84_0" hidden="1">"A30681"</definedName>
    <definedName name="FDD_84_1" hidden="1">"A31047"</definedName>
    <definedName name="FDD_84_10" hidden="1">"A34334"</definedName>
    <definedName name="FDD_84_11" hidden="1">"A34699"</definedName>
    <definedName name="FDD_84_12" hidden="1">"A35064"</definedName>
    <definedName name="FDD_84_13" hidden="1">"A35430"</definedName>
    <definedName name="FDD_84_14" hidden="1">"A35795"</definedName>
    <definedName name="FDD_84_2" hidden="1">"A31412"</definedName>
    <definedName name="FDD_84_3" hidden="1">"A31777"</definedName>
    <definedName name="FDD_84_4" hidden="1">"A32142"</definedName>
    <definedName name="FDD_84_5" hidden="1">"A32508"</definedName>
    <definedName name="FDD_84_6" hidden="1">"A32873"</definedName>
    <definedName name="FDD_84_7" hidden="1">"A33238"</definedName>
    <definedName name="FDD_84_8" hidden="1">"A33603"</definedName>
    <definedName name="FDD_84_9" hidden="1">"A33969"</definedName>
    <definedName name="FDD_85_0" hidden="1">"A30681"</definedName>
    <definedName name="FDD_85_1" hidden="1">"A31047"</definedName>
    <definedName name="FDD_85_10" hidden="1">"A34334"</definedName>
    <definedName name="FDD_85_11" hidden="1">"A34699"</definedName>
    <definedName name="FDD_85_12" hidden="1">"A35064"</definedName>
    <definedName name="FDD_85_13" hidden="1">"A35430"</definedName>
    <definedName name="FDD_85_14" hidden="1">"A35795"</definedName>
    <definedName name="FDD_85_2" hidden="1">"A31412"</definedName>
    <definedName name="FDD_85_3" hidden="1">"A31777"</definedName>
    <definedName name="FDD_85_4" hidden="1">"A32142"</definedName>
    <definedName name="FDD_85_5" hidden="1">"A32508"</definedName>
    <definedName name="FDD_85_6" hidden="1">"A32873"</definedName>
    <definedName name="FDD_85_7" hidden="1">"A33238"</definedName>
    <definedName name="FDD_85_8" hidden="1">"A33603"</definedName>
    <definedName name="FDD_85_9" hidden="1">"A33969"</definedName>
    <definedName name="FDD_86_0" hidden="1">"A30681"</definedName>
    <definedName name="FDD_86_1" hidden="1">"A31047"</definedName>
    <definedName name="FDD_86_10" hidden="1">"A34334"</definedName>
    <definedName name="FDD_86_11" hidden="1">"A34699"</definedName>
    <definedName name="FDD_86_12" hidden="1">"A35064"</definedName>
    <definedName name="FDD_86_13" hidden="1">"A35430"</definedName>
    <definedName name="FDD_86_14" hidden="1">"A35795"</definedName>
    <definedName name="FDD_86_2" hidden="1">"A31412"</definedName>
    <definedName name="FDD_86_3" hidden="1">"A31777"</definedName>
    <definedName name="FDD_86_4" hidden="1">"A32142"</definedName>
    <definedName name="FDD_86_5" hidden="1">"A32508"</definedName>
    <definedName name="FDD_86_6" hidden="1">"A32873"</definedName>
    <definedName name="FDD_86_7" hidden="1">"A33238"</definedName>
    <definedName name="FDD_86_8" hidden="1">"A33603"</definedName>
    <definedName name="FDD_86_9" hidden="1">"A33969"</definedName>
    <definedName name="FDD_87_0" hidden="1">"A30681"</definedName>
    <definedName name="FDD_87_1" hidden="1">"A31047"</definedName>
    <definedName name="FDD_87_10" hidden="1">"A34334"</definedName>
    <definedName name="FDD_87_11" hidden="1">"A34699"</definedName>
    <definedName name="FDD_87_12" hidden="1">"A35064"</definedName>
    <definedName name="FDD_87_13" hidden="1">"A35430"</definedName>
    <definedName name="FDD_87_14" hidden="1">"A35795"</definedName>
    <definedName name="FDD_87_2" hidden="1">"A31412"</definedName>
    <definedName name="FDD_87_3" hidden="1">"A31777"</definedName>
    <definedName name="FDD_87_4" hidden="1">"A32142"</definedName>
    <definedName name="FDD_87_5" hidden="1">"A32508"</definedName>
    <definedName name="FDD_87_6" hidden="1">"A32873"</definedName>
    <definedName name="FDD_87_7" hidden="1">"A33238"</definedName>
    <definedName name="FDD_87_8" hidden="1">"A33603"</definedName>
    <definedName name="FDD_87_9" hidden="1">"A33969"</definedName>
    <definedName name="FDD_88_0" hidden="1">"A30681"</definedName>
    <definedName name="FDD_88_1" hidden="1">"A31047"</definedName>
    <definedName name="FDD_88_10" hidden="1">"A34334"</definedName>
    <definedName name="FDD_88_11" hidden="1">"A34699"</definedName>
    <definedName name="FDD_88_12" hidden="1">"A35064"</definedName>
    <definedName name="FDD_88_13" hidden="1">"A35430"</definedName>
    <definedName name="FDD_88_14" hidden="1">"A35795"</definedName>
    <definedName name="FDD_88_2" hidden="1">"A31412"</definedName>
    <definedName name="FDD_88_3" hidden="1">"A31777"</definedName>
    <definedName name="FDD_88_4" hidden="1">"A32142"</definedName>
    <definedName name="FDD_88_5" hidden="1">"A32508"</definedName>
    <definedName name="FDD_88_6" hidden="1">"A32873"</definedName>
    <definedName name="FDD_88_7" hidden="1">"A33238"</definedName>
    <definedName name="FDD_88_8" hidden="1">"A33603"</definedName>
    <definedName name="FDD_88_9" hidden="1">"A33969"</definedName>
    <definedName name="FDD_89_0" hidden="1">"A30681"</definedName>
    <definedName name="FDD_89_1" hidden="1">"A31047"</definedName>
    <definedName name="FDD_89_10" hidden="1">"A34334"</definedName>
    <definedName name="FDD_89_11" hidden="1">"A34699"</definedName>
    <definedName name="FDD_89_12" hidden="1">"A35064"</definedName>
    <definedName name="FDD_89_13" hidden="1">"A35430"</definedName>
    <definedName name="FDD_89_14" hidden="1">"A35795"</definedName>
    <definedName name="FDD_89_2" hidden="1">"A31412"</definedName>
    <definedName name="FDD_89_3" hidden="1">"A31777"</definedName>
    <definedName name="FDD_89_4" hidden="1">"A32142"</definedName>
    <definedName name="FDD_89_5" hidden="1">"A32508"</definedName>
    <definedName name="FDD_89_6" hidden="1">"A32873"</definedName>
    <definedName name="FDD_89_7" hidden="1">"A33238"</definedName>
    <definedName name="FDD_89_8" hidden="1">"A33603"</definedName>
    <definedName name="FDD_89_9" hidden="1">"A33969"</definedName>
    <definedName name="FDD_9_0" hidden="1">"A25569"</definedName>
    <definedName name="FDD_90_0" hidden="1">"A30681"</definedName>
    <definedName name="FDD_90_1" hidden="1">"A31047"</definedName>
    <definedName name="FDD_90_10" hidden="1">"A34334"</definedName>
    <definedName name="FDD_90_11" hidden="1">"A34699"</definedName>
    <definedName name="FDD_90_12" hidden="1">"A35064"</definedName>
    <definedName name="FDD_90_13" hidden="1">"A35430"</definedName>
    <definedName name="FDD_90_14" hidden="1">"A35795"</definedName>
    <definedName name="FDD_90_2" hidden="1">"A31412"</definedName>
    <definedName name="FDD_90_3" hidden="1">"A31777"</definedName>
    <definedName name="FDD_90_4" hidden="1">"A32142"</definedName>
    <definedName name="FDD_90_5" hidden="1">"A32508"</definedName>
    <definedName name="FDD_90_6" hidden="1">"A32873"</definedName>
    <definedName name="FDD_90_7" hidden="1">"A33238"</definedName>
    <definedName name="FDD_90_8" hidden="1">"A33603"</definedName>
    <definedName name="FDD_90_9" hidden="1">"A33969"</definedName>
    <definedName name="FDD_91_0" hidden="1">"A30681"</definedName>
    <definedName name="FDD_91_1" hidden="1">"A31047"</definedName>
    <definedName name="FDD_91_10" hidden="1">"A34334"</definedName>
    <definedName name="FDD_91_11" hidden="1">"A34699"</definedName>
    <definedName name="FDD_91_12" hidden="1">"A35064"</definedName>
    <definedName name="FDD_91_13" hidden="1">"A35430"</definedName>
    <definedName name="FDD_91_14" hidden="1">"A35795"</definedName>
    <definedName name="FDD_91_2" hidden="1">"A31412"</definedName>
    <definedName name="FDD_91_3" hidden="1">"A31777"</definedName>
    <definedName name="FDD_91_4" hidden="1">"A32142"</definedName>
    <definedName name="FDD_91_5" hidden="1">"A32508"</definedName>
    <definedName name="FDD_91_6" hidden="1">"A32873"</definedName>
    <definedName name="FDD_91_7" hidden="1">"A33238"</definedName>
    <definedName name="FDD_91_8" hidden="1">"A33603"</definedName>
    <definedName name="FDD_91_9" hidden="1">"A33969"</definedName>
    <definedName name="FDD_92_0" hidden="1">"A30681"</definedName>
    <definedName name="FDD_92_1" hidden="1">"A31047"</definedName>
    <definedName name="FDD_92_10" hidden="1">"A34334"</definedName>
    <definedName name="FDD_92_11" hidden="1">"A34699"</definedName>
    <definedName name="FDD_92_12" hidden="1">"A35064"</definedName>
    <definedName name="FDD_92_13" hidden="1">"A35430"</definedName>
    <definedName name="FDD_92_14" hidden="1">"A35795"</definedName>
    <definedName name="FDD_92_2" hidden="1">"A31412"</definedName>
    <definedName name="FDD_92_3" hidden="1">"A31777"</definedName>
    <definedName name="FDD_92_4" hidden="1">"A32142"</definedName>
    <definedName name="FDD_92_5" hidden="1">"A32508"</definedName>
    <definedName name="FDD_92_6" hidden="1">"A32873"</definedName>
    <definedName name="FDD_92_7" hidden="1">"A33238"</definedName>
    <definedName name="FDD_92_8" hidden="1">"A33603"</definedName>
    <definedName name="FDD_92_9" hidden="1">"A33969"</definedName>
    <definedName name="FDD_93_0" hidden="1">"A30681"</definedName>
    <definedName name="FDD_93_1" hidden="1">"A31047"</definedName>
    <definedName name="FDD_93_10" hidden="1">"A34334"</definedName>
    <definedName name="FDD_93_11" hidden="1">"A34699"</definedName>
    <definedName name="FDD_93_12" hidden="1">"A35064"</definedName>
    <definedName name="FDD_93_13" hidden="1">"A35430"</definedName>
    <definedName name="FDD_93_14" hidden="1">"A35795"</definedName>
    <definedName name="FDD_93_2" hidden="1">"A31412"</definedName>
    <definedName name="FDD_93_3" hidden="1">"A31777"</definedName>
    <definedName name="FDD_93_4" hidden="1">"A32142"</definedName>
    <definedName name="FDD_93_5" hidden="1">"A32508"</definedName>
    <definedName name="FDD_93_6" hidden="1">"A32873"</definedName>
    <definedName name="FDD_93_7" hidden="1">"A33238"</definedName>
    <definedName name="FDD_93_8" hidden="1">"A33603"</definedName>
    <definedName name="FDD_93_9" hidden="1">"A33969"</definedName>
    <definedName name="FDD_94_0" hidden="1">"A30681"</definedName>
    <definedName name="FDD_94_1" hidden="1">"A31047"</definedName>
    <definedName name="FDD_94_10" hidden="1">"A34334"</definedName>
    <definedName name="FDD_94_11" hidden="1">"A34699"</definedName>
    <definedName name="FDD_94_12" hidden="1">"A35064"</definedName>
    <definedName name="FDD_94_13" hidden="1">"A35430"</definedName>
    <definedName name="FDD_94_14" hidden="1">"A35795"</definedName>
    <definedName name="FDD_94_2" hidden="1">"A31412"</definedName>
    <definedName name="FDD_94_3" hidden="1">"A31777"</definedName>
    <definedName name="FDD_94_4" hidden="1">"A32142"</definedName>
    <definedName name="FDD_94_5" hidden="1">"A32508"</definedName>
    <definedName name="FDD_94_6" hidden="1">"A32873"</definedName>
    <definedName name="FDD_94_7" hidden="1">"A33238"</definedName>
    <definedName name="FDD_94_8" hidden="1">"A33603"</definedName>
    <definedName name="FDD_94_9" hidden="1">"A33969"</definedName>
    <definedName name="FDD_95_0" hidden="1">"A30681"</definedName>
    <definedName name="FDD_95_1" hidden="1">"A31047"</definedName>
    <definedName name="FDD_95_10" hidden="1">"A34334"</definedName>
    <definedName name="FDD_95_11" hidden="1">"A34699"</definedName>
    <definedName name="FDD_95_12" hidden="1">"A35064"</definedName>
    <definedName name="FDD_95_13" hidden="1">"A35430"</definedName>
    <definedName name="FDD_95_14" hidden="1">"A35795"</definedName>
    <definedName name="FDD_95_2" hidden="1">"A31412"</definedName>
    <definedName name="FDD_95_3" hidden="1">"A31777"</definedName>
    <definedName name="FDD_95_4" hidden="1">"A32142"</definedName>
    <definedName name="FDD_95_5" hidden="1">"A32508"</definedName>
    <definedName name="FDD_95_6" hidden="1">"A32873"</definedName>
    <definedName name="FDD_95_7" hidden="1">"A33238"</definedName>
    <definedName name="FDD_95_8" hidden="1">"A33603"</definedName>
    <definedName name="FDD_95_9" hidden="1">"A33969"</definedName>
    <definedName name="FDD_96_0" hidden="1">"U30681"</definedName>
    <definedName name="FDD_96_1" hidden="1">"A31047"</definedName>
    <definedName name="FDD_96_10" hidden="1">"A34334"</definedName>
    <definedName name="FDD_96_11" hidden="1">"A34699"</definedName>
    <definedName name="FDD_96_12" hidden="1">"A35064"</definedName>
    <definedName name="FDD_96_13" hidden="1">"A35430"</definedName>
    <definedName name="FDD_96_14" hidden="1">"A35795"</definedName>
    <definedName name="FDD_96_2" hidden="1">"A31412"</definedName>
    <definedName name="FDD_96_3" hidden="1">"A31777"</definedName>
    <definedName name="FDD_96_4" hidden="1">"A32142"</definedName>
    <definedName name="FDD_96_5" hidden="1">"A32508"</definedName>
    <definedName name="FDD_96_6" hidden="1">"A32873"</definedName>
    <definedName name="FDD_96_7" hidden="1">"A33238"</definedName>
    <definedName name="FDD_96_8" hidden="1">"A33603"</definedName>
    <definedName name="FDD_96_9" hidden="1">"A33969"</definedName>
    <definedName name="FDD_97_0" hidden="1">"U30681"</definedName>
    <definedName name="FDD_97_1" hidden="1">"A31047"</definedName>
    <definedName name="FDD_97_10" hidden="1">"A34334"</definedName>
    <definedName name="FDD_97_11" hidden="1">"A34699"</definedName>
    <definedName name="FDD_97_12" hidden="1">"A35064"</definedName>
    <definedName name="FDD_97_13" hidden="1">"A35430"</definedName>
    <definedName name="FDD_97_14" hidden="1">"A35795"</definedName>
    <definedName name="FDD_97_2" hidden="1">"A31412"</definedName>
    <definedName name="FDD_97_3" hidden="1">"A31777"</definedName>
    <definedName name="FDD_97_4" hidden="1">"A32142"</definedName>
    <definedName name="FDD_97_5" hidden="1">"A32508"</definedName>
    <definedName name="FDD_97_6" hidden="1">"A32873"</definedName>
    <definedName name="FDD_97_7" hidden="1">"A33238"</definedName>
    <definedName name="FDD_97_8" hidden="1">"A33603"</definedName>
    <definedName name="FDD_97_9" hidden="1">"A33969"</definedName>
    <definedName name="FDD_98_0" hidden="1">"U30681"</definedName>
    <definedName name="FDD_98_1" hidden="1">"A31047"</definedName>
    <definedName name="FDD_98_10" hidden="1">"A34334"</definedName>
    <definedName name="FDD_98_11" hidden="1">"A34699"</definedName>
    <definedName name="FDD_98_12" hidden="1">"A35064"</definedName>
    <definedName name="FDD_98_13" hidden="1">"A35430"</definedName>
    <definedName name="FDD_98_14" hidden="1">"A35795"</definedName>
    <definedName name="FDD_98_2" hidden="1">"A31412"</definedName>
    <definedName name="FDD_98_3" hidden="1">"A31777"</definedName>
    <definedName name="FDD_98_4" hidden="1">"A32142"</definedName>
    <definedName name="FDD_98_5" hidden="1">"A32508"</definedName>
    <definedName name="FDD_98_6" hidden="1">"A32873"</definedName>
    <definedName name="FDD_98_7" hidden="1">"A33238"</definedName>
    <definedName name="FDD_98_8" hidden="1">"A33603"</definedName>
    <definedName name="FDD_98_9" hidden="1">"A33969"</definedName>
    <definedName name="FDD_99_0" hidden="1">"U30681"</definedName>
    <definedName name="FDD_99_1" hidden="1">"A31047"</definedName>
    <definedName name="FDD_99_10" hidden="1">"A34334"</definedName>
    <definedName name="FDD_99_11" hidden="1">"A34699"</definedName>
    <definedName name="FDD_99_12" hidden="1">"A35064"</definedName>
    <definedName name="FDD_99_13" hidden="1">"A35430"</definedName>
    <definedName name="FDD_99_14" hidden="1">"A35795"</definedName>
    <definedName name="FDD_99_2" hidden="1">"A31412"</definedName>
    <definedName name="FDD_99_3" hidden="1">"A31777"</definedName>
    <definedName name="FDD_99_4" hidden="1">"A32142"</definedName>
    <definedName name="FDD_99_5" hidden="1">"A32508"</definedName>
    <definedName name="FDD_99_6" hidden="1">"A32873"</definedName>
    <definedName name="FDD_99_7" hidden="1">"A33238"</definedName>
    <definedName name="FDD_99_8" hidden="1">"A33603"</definedName>
    <definedName name="FDD_99_9" hidden="1">"A33969"</definedName>
    <definedName name="FDP_0_1_aUrv" hidden="1">#REF!</definedName>
    <definedName name="FDP_10_1_aDrv" hidden="1">#REF!</definedName>
    <definedName name="FDP_107_1_aUrv" hidden="1">#REF!</definedName>
    <definedName name="FDP_11_1_aDrv" hidden="1">#REF!</definedName>
    <definedName name="FDP_111_1_aUrv" hidden="1">#REF!</definedName>
    <definedName name="FDP_112_1_aUrv" hidden="1">#REF!</definedName>
    <definedName name="FDP_113_1_aUrv" hidden="1">#REF!</definedName>
    <definedName name="FDP_114_1_aUrv" hidden="1">#REF!</definedName>
    <definedName name="FDP_115_1_aUrv" hidden="1">#REF!</definedName>
    <definedName name="FDP_12_1_aDrv" hidden="1">#REF!</definedName>
    <definedName name="FDP_126_1_aUrv" hidden="1">#REF!</definedName>
    <definedName name="FDP_127_1_aUrv" hidden="1">#REF!</definedName>
    <definedName name="FDP_128_1_aUrv" hidden="1">#REF!</definedName>
    <definedName name="FDP_129_1_aUrv" hidden="1">#REF!</definedName>
    <definedName name="FDP_13_1_aDrv" hidden="1">#REF!</definedName>
    <definedName name="FDP_131_1_aDrv" hidden="1">#REF!</definedName>
    <definedName name="FDP_134_1_aDrv" hidden="1">#REF!</definedName>
    <definedName name="FDP_135_1_aDrv" hidden="1">#REF!</definedName>
    <definedName name="FDP_137_1_aDdv" hidden="1">#REF!</definedName>
    <definedName name="FDP_139_1_aUrv" hidden="1">#REF!</definedName>
    <definedName name="FDP_14_1_aDrv" hidden="1">#REF!</definedName>
    <definedName name="FDP_140_1_aUrv" hidden="1">#REF!</definedName>
    <definedName name="FDP_141_1_aUrv" hidden="1">#REF!</definedName>
    <definedName name="FDP_143_1_aUrv" hidden="1">#REF!</definedName>
    <definedName name="FDP_144_1_aUrv" hidden="1">#REF!</definedName>
    <definedName name="FDP_15_1_aDrv" hidden="1">#REF!</definedName>
    <definedName name="FDP_16_1_aDrv" hidden="1">#REF!</definedName>
    <definedName name="FDP_17_1_aDrv" hidden="1">#REF!</definedName>
    <definedName name="FDP_18_1_aDrv" hidden="1">#REF!</definedName>
    <definedName name="FDP_19_1_aDrv" hidden="1">#REF!</definedName>
    <definedName name="FDP_20_1_aUrv" hidden="1">#REF!</definedName>
    <definedName name="FDP_21_1_aUrv" hidden="1">#REF!</definedName>
    <definedName name="FDP_22_1_aUrv" hidden="1">#REF!</definedName>
    <definedName name="FDP_23_1_aUrv" hidden="1">#REF!</definedName>
    <definedName name="FDP_24_1_aUrv" hidden="1">#REF!</definedName>
    <definedName name="FDP_25_1_aUrv" hidden="1">#REF!</definedName>
    <definedName name="FDP_26_1_aUrv" hidden="1">#REF!</definedName>
    <definedName name="FDP_27_1_aUrv" hidden="1">#REF!</definedName>
    <definedName name="FDP_28_1_aUrv" hidden="1">#REF!</definedName>
    <definedName name="FDP_280_1_aSrv" hidden="1">[9]Forecasts_VDF!#REF!</definedName>
    <definedName name="FDP_281_1_aSrv" hidden="1">[9]Forecasts_VDF!#REF!</definedName>
    <definedName name="FDP_282_1_aSrv" hidden="1">[9]Forecasts_VDF!#REF!</definedName>
    <definedName name="FDP_283_1_aSrv" hidden="1">[9]Forecasts_VDF!#REF!</definedName>
    <definedName name="FDP_29_1_aUrv" hidden="1">#REF!</definedName>
    <definedName name="FDP_30_1_aUrv" hidden="1">#REF!</definedName>
    <definedName name="FDP_31_1_aUrv" hidden="1">#REF!</definedName>
    <definedName name="FDP_32_1_aUrv" hidden="1">#REF!</definedName>
    <definedName name="FDP_33_1_aUrv" hidden="1">#REF!</definedName>
    <definedName name="FDP_34_1_aUrv" hidden="1">#REF!</definedName>
    <definedName name="FDP_35_1_aUrv" hidden="1">#REF!</definedName>
    <definedName name="FDP_36_1_aUrv" hidden="1">#REF!</definedName>
    <definedName name="FDP_37_1_aUrv" hidden="1">#REF!</definedName>
    <definedName name="FDP_38_1_aUrv" hidden="1">#REF!</definedName>
    <definedName name="FDP_39_1_aUrv" hidden="1">#REF!</definedName>
    <definedName name="FDP_41_1_aUrv" hidden="1">#REF!</definedName>
    <definedName name="FDP_42_1_aUrv" hidden="1">#REF!</definedName>
    <definedName name="FDP_43_1_aUrv" hidden="1">#REF!</definedName>
    <definedName name="FDP_44_1_aUrv" hidden="1">#REF!</definedName>
    <definedName name="FDP_45_1_aUrv" hidden="1">#REF!</definedName>
    <definedName name="FDP_46_1_aUrv" hidden="1">#REF!</definedName>
    <definedName name="FDP_47_1_aUrv" hidden="1">#REF!</definedName>
    <definedName name="FDP_48_1_aUrv" hidden="1">#REF!</definedName>
    <definedName name="FDP_49_1_aUrv" hidden="1">#REF!</definedName>
    <definedName name="FDP_50_1_aUrv" hidden="1">#REF!</definedName>
    <definedName name="FDP_51_1_aUrv" hidden="1">#REF!</definedName>
    <definedName name="FDP_52_1_aUrv" hidden="1">#REF!</definedName>
    <definedName name="FDP_53_1_aUrv" hidden="1">#REF!</definedName>
    <definedName name="FDP_53_1_rUrv" hidden="1">#REF!</definedName>
    <definedName name="FDP_54_1_aUrv" hidden="1">#REF!</definedName>
    <definedName name="FDP_55_1_aUrv" hidden="1">#REF!</definedName>
    <definedName name="FDP_8_1_aDrv" hidden="1">#REF!</definedName>
    <definedName name="FDP_9_1_aDrv" hidden="1">#REF!</definedName>
    <definedName name="ffw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nc.Resume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luxo_Orçado_20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resfg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thju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g" hidden="1">{#N/A,#N/A,FALSE,"REGNSKAPSUTDRAG DIVISJON";#N/A,#N/A,FALSE,"Nøkkeltall"}</definedName>
    <definedName name="galo" hidden="1">{#N/A,#N/A,FALSE,"Aging Summary";#N/A,#N/A,FALSE,"Ratio Analysis";#N/A,#N/A,FALSE,"Test 120 Day Accts";#N/A,#N/A,FALSE,"Tickmarks"}</definedName>
    <definedName name="geração" hidden="1">{#N/A,#N/A,FALSE,"ANEXO3 99 ERA";#N/A,#N/A,FALSE,"ANEXO3 99 UBÁ2";#N/A,#N/A,FALSE,"ANEXO3 99 DTU";#N/A,#N/A,FALSE,"ANEXO3 99 RDR";#N/A,#N/A,FALSE,"ANEXO3 99 UBÁ4";#N/A,#N/A,FALSE,"ANEXO3 99 UBÁ6"}</definedName>
    <definedName name="GLRBSTEMLK" localSheetId="4" hidden="1">#REF!</definedName>
    <definedName name="GLRBSTEMLK" hidden="1">#REF!</definedName>
    <definedName name="gthyt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GVSL1" hidden="1">[0]!Header1-1 &amp; "." &amp; MAX(1,COUNTA(INDEX(#REF!,MATCH([0]!Header1-1,#REF!,FALSE)):#REF!))</definedName>
    <definedName name="Header1" hidden="1">IF(COUNTA(#REF!)=0,0,INDEX(#REF!,MATCH(ROW(#REF!),#REF!,TRUE)))+1</definedName>
    <definedName name="Header2" hidden="1">[0]!Header1-1 &amp; "." &amp; MAX(1,COUNTA(INDEX(#REF!,MATCH([0]!Header1-1,#REF!,FALSE)):#REF!))</definedName>
    <definedName name="hn.ExtDb" hidden="1">FALSE</definedName>
    <definedName name="hn.ModelType" hidden="1">"DEAL"</definedName>
    <definedName name="hn.ModelVersion" hidden="1">1</definedName>
    <definedName name="hn.NoUpload" hidden="1">0</definedName>
    <definedName name="hn.RolledForward" hidden="1">FALSE</definedName>
    <definedName name="hthj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ML_CodePage" hidden="1">1252</definedName>
    <definedName name="HTML_Control" hidden="1">{"'Índice'!$A$1:$K$49"}</definedName>
    <definedName name="HTML_Description" hidden="1">""</definedName>
    <definedName name="HTML_Email" hidden="1">""</definedName>
    <definedName name="HTML_Header" hidden="1">"Índice"</definedName>
    <definedName name="HTML_LastUpdate" hidden="1">"12/08/1999"</definedName>
    <definedName name="HTML_LineAfter" hidden="1">FALSE</definedName>
    <definedName name="HTML_LineBefore" hidden="1">FALSE</definedName>
    <definedName name="HTML_Name" hidden="1">"Rodovia das Cataratas"</definedName>
    <definedName name="HTML_OBDlg2" hidden="1">TRUE</definedName>
    <definedName name="HTML_OBDlg4" hidden="1">TRUE</definedName>
    <definedName name="HTML_OS" hidden="1">0</definedName>
    <definedName name="HTML_PathFile" hidden="1">"\\Server_1\sig\07 Julho\Informe\MeuHTML.htm"</definedName>
    <definedName name="HTML_PathFileMac" hidden="1">"Macintosh HD:HomePageStuff:New_Home_Page:datafile:histret.html"</definedName>
    <definedName name="HTML_Title" hidden="1">"Gerência de Administração e Controle de Gestão"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hva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iLUMINAÇÃO" hidden="1">{#N/A,#N/A,FALSE,"ANEXO3 99 ERA";#N/A,#N/A,FALSE,"ANEXO3 99 UBÁ2";#N/A,#N/A,FALSE,"ANEXO3 99 DTU";#N/A,#N/A,FALSE,"ANEXO3 99 RDR";#N/A,#N/A,FALSE,"ANEXO3 99 UBÁ4";#N/A,#N/A,FALSE,"ANEXO3 99 UBÁ6"}</definedName>
    <definedName name="Indices">[5]Indices!$B$3:$G$1648</definedName>
    <definedName name="Inflació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GLNMKQIN" localSheetId="4" hidden="1">#REF!</definedName>
    <definedName name="INGLNMKQIN" hidden="1">#REF!</definedName>
    <definedName name="INICIO_PROJETO">'[7]01 Premissas'!$I$13</definedName>
    <definedName name="inv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ó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Q_ACCOUNT_CHANGE" hidden="1">"c1449"</definedName>
    <definedName name="IQ_ACCOUNTING_STANDARD" hidden="1">"c4539"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BROKER_REC_NO_REUT" hidden="1">"c5315"</definedName>
    <definedName name="IQ_AVG_BROKER_REC_REUT" hidden="1">"c3630"</definedName>
    <definedName name="IQ_AVG_DAILY_VOL" hidden="1">"c65"</definedName>
    <definedName name="IQ_AVG_EMPLOYEES" hidden="1">"c6019"</definedName>
    <definedName name="IQ_AVG_INDUSTRY_REC" hidden="1">"c4455"</definedName>
    <definedName name="IQ_AVG_INDUSTRY_REC_NO" hidden="1">"c4454"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OUTSTANDING_CURRENT_EST" hidden="1">"c4128"</definedName>
    <definedName name="IQ_BASIC_OUTSTANDING_CURRENT_HIGH_EST" hidden="1">"c4129"</definedName>
    <definedName name="IQ_BASIC_OUTSTANDING_CURRENT_LOW_EST" hidden="1">"c4130"</definedName>
    <definedName name="IQ_BASIC_OUTSTANDING_CURRENT_MEDIAN_EST" hidden="1">"c4131"</definedName>
    <definedName name="IQ_BASIC_OUTSTANDING_CURRENT_NUM_EST" hidden="1">"c4132"</definedName>
    <definedName name="IQ_BASIC_OUTSTANDING_CURRENT_STDDEV_EST" hidden="1">"c4133"</definedName>
    <definedName name="IQ_BASIC_OUTSTANDING_EST" hidden="1">"c4134"</definedName>
    <definedName name="IQ_BASIC_OUTSTANDING_HIGH_EST" hidden="1">"c4135"</definedName>
    <definedName name="IQ_BASIC_OUTSTANDING_LOW_EST" hidden="1">"c4136"</definedName>
    <definedName name="IQ_BASIC_OUTSTANDING_MEDIAN_EST" hidden="1">"c4137"</definedName>
    <definedName name="IQ_BASIC_OUTSTANDING_NUM_EST" hidden="1">"c4138"</definedName>
    <definedName name="IQ_BASIC_OUTSTANDING_STDDEV_EST" hidden="1">"c4139"</definedName>
    <definedName name="IQ_BASIC_WEIGHT" hidden="1">"c87"</definedName>
    <definedName name="IQ_BASIC_WEIGHT_EST" hidden="1">"c4140"</definedName>
    <definedName name="IQ_BASIC_WEIGHT_GUIDANCE" hidden="1">"c4141"</definedName>
    <definedName name="IQ_BASIC_WEIGHT_HIGH_EST" hidden="1">"c4142"</definedName>
    <definedName name="IQ_BASIC_WEIGHT_LOW_EST" hidden="1">"c4143"</definedName>
    <definedName name="IQ_BASIC_WEIGHT_MEDIAN_EST" hidden="1">"c4144"</definedName>
    <definedName name="IQ_BASIC_WEIGHT_NUM_EST" hidden="1">"c4145"</definedName>
    <definedName name="IQ_BASIC_WEIGHT_STDDEV_EST" hidden="1">"c4146"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REUT" hidden="1">"c5471"</definedName>
    <definedName name="IQ_BV_EST_REUT" hidden="1">"c5403"</definedName>
    <definedName name="IQ_BV_HIGH_EST_REUT" hidden="1">"c5405"</definedName>
    <definedName name="IQ_BV_LOW_EST_REUT" hidden="1">"c5406"</definedName>
    <definedName name="IQ_BV_MEDIAN_EST_REUT" hidden="1">"c5404"</definedName>
    <definedName name="IQ_BV_NUM_EST_REUT" hidden="1">"c5407"</definedName>
    <definedName name="IQ_BV_OVER_SHARES" hidden="1">"c1349"</definedName>
    <definedName name="IQ_BV_SHARE" hidden="1">"c100"</definedName>
    <definedName name="IQ_BV_SHARE_ACT_OR_EST" hidden="1">"c3587"</definedName>
    <definedName name="IQ_BV_SHARE_ACT_OR_EST_REUT" hidden="1">"c5477"</definedName>
    <definedName name="IQ_BV_SHARE_EST" hidden="1">"c3541"</definedName>
    <definedName name="IQ_BV_SHARE_EST_REUT" hidden="1">"c5439"</definedName>
    <definedName name="IQ_BV_SHARE_HIGH_EST" hidden="1">"c3542"</definedName>
    <definedName name="IQ_BV_SHARE_HIGH_EST_REUT" hidden="1">"c5441"</definedName>
    <definedName name="IQ_BV_SHARE_LOW_EST" hidden="1">"c3543"</definedName>
    <definedName name="IQ_BV_SHARE_LOW_EST_REUT" hidden="1">"c5442"</definedName>
    <definedName name="IQ_BV_SHARE_MEDIAN_EST" hidden="1">"c3544"</definedName>
    <definedName name="IQ_BV_SHARE_MEDIAN_EST_REUT" hidden="1">"c5440"</definedName>
    <definedName name="IQ_BV_SHARE_NUM_EST" hidden="1">"c3539"</definedName>
    <definedName name="IQ_BV_SHARE_NUM_EST_REUT" hidden="1">"c5443"</definedName>
    <definedName name="IQ_BV_SHARE_STDDEV_EST" hidden="1">"c3540"</definedName>
    <definedName name="IQ_BV_SHARE_STDDEV_EST_REUT" hidden="1">"c5444"</definedName>
    <definedName name="IQ_BV_STDDEV_EST_REUT" hidden="1">"c5408"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ACT_OR_EST" hidden="1">"c3584"</definedName>
    <definedName name="IQ_CAPEX_ACT_OR_EST_REUT" hidden="1">"c5474"</definedName>
    <definedName name="IQ_CAPEX_BNK" hidden="1">"c110"</definedName>
    <definedName name="IQ_CAPEX_BR" hidden="1">"c111"</definedName>
    <definedName name="IQ_CAPEX_EST" hidden="1">"c3523"</definedName>
    <definedName name="IQ_CAPEX_EST_REUT" hidden="1">"c3969"</definedName>
    <definedName name="IQ_CAPEX_FIN" hidden="1">"c112"</definedName>
    <definedName name="IQ_CAPEX_GUIDANCE" hidden="1">"c4150"</definedName>
    <definedName name="IQ_CAPEX_HIGH_EST" hidden="1">"c3524"</definedName>
    <definedName name="IQ_CAPEX_HIGH_EST_REUT" hidden="1">"c3971"</definedName>
    <definedName name="IQ_CAPEX_HIGH_GUIDANCE" hidden="1">"c4180"</definedName>
    <definedName name="IQ_CAPEX_INS" hidden="1">"c113"</definedName>
    <definedName name="IQ_CAPEX_LOW_EST" hidden="1">"c3525"</definedName>
    <definedName name="IQ_CAPEX_LOW_EST_REUT" hidden="1">"c3972"</definedName>
    <definedName name="IQ_CAPEX_LOW_GUIDANCE" hidden="1">"c4220"</definedName>
    <definedName name="IQ_CAPEX_MEDIAN_EST" hidden="1">"c3526"</definedName>
    <definedName name="IQ_CAPEX_MEDIAN_EST_REUT" hidden="1">"c3970"</definedName>
    <definedName name="IQ_CAPEX_NUM_EST" hidden="1">"c3521"</definedName>
    <definedName name="IQ_CAPEX_NUM_EST_REUT" hidden="1">"c3973"</definedName>
    <definedName name="IQ_CAPEX_STDDEV_EST" hidden="1">"c3522"</definedName>
    <definedName name="IQ_CAPEX_STDDEV_EST_REUT" hidden="1">"c3974"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FLOW_ACT_OR_EST" hidden="1">"c4154"</definedName>
    <definedName name="IQ_CASH_FLOW_EST" hidden="1">"c4153"</definedName>
    <definedName name="IQ_CASH_FLOW_GUIDANCE" hidden="1">"c4155"</definedName>
    <definedName name="IQ_CASH_FLOW_HIGH_EST" hidden="1">"c4156"</definedName>
    <definedName name="IQ_CASH_FLOW_HIGH_GUIDANCE" hidden="1">"c4201"</definedName>
    <definedName name="IQ_CASH_FLOW_LOW_EST" hidden="1">"c4157"</definedName>
    <definedName name="IQ_CASH_FLOW_LOW_GUIDANCE" hidden="1">"c4241"</definedName>
    <definedName name="IQ_CASH_FLOW_MEDIAN_EST" hidden="1">"c4158"</definedName>
    <definedName name="IQ_CASH_FLOW_NUM_EST" hidden="1">"c4159"</definedName>
    <definedName name="IQ_CASH_FLOW_STDDEV_EST" hidden="1">"c4160"</definedName>
    <definedName name="IQ_CASH_INTEREST" hidden="1">"c120"</definedName>
    <definedName name="IQ_CASH_INVEST" hidden="1">"c121"</definedName>
    <definedName name="IQ_CASH_OPER" hidden="1">"c122"</definedName>
    <definedName name="IQ_CASH_OPER_ACT_OR_EST" hidden="1">"c4164"</definedName>
    <definedName name="IQ_CASH_OPER_EST" hidden="1">"c4163"</definedName>
    <definedName name="IQ_CASH_OPER_GUIDANCE" hidden="1">"c4165"</definedName>
    <definedName name="IQ_CASH_OPER_HIGH_EST" hidden="1">"c4166"</definedName>
    <definedName name="IQ_CASH_OPER_HIGH_GUIDANCE" hidden="1">"c4185"</definedName>
    <definedName name="IQ_CASH_OPER_LOW_EST" hidden="1">"c4244"</definedName>
    <definedName name="IQ_CASH_OPER_LOW_GUIDANCE" hidden="1">"c4225"</definedName>
    <definedName name="IQ_CASH_OPER_MEDIAN_EST" hidden="1">"c4245"</definedName>
    <definedName name="IQ_CASH_OPER_NUM_EST" hidden="1">"c4246"</definedName>
    <definedName name="IQ_CASH_OPER_STDDEV_EST" hidden="1">"c4247"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ST_INVEST_EST" hidden="1">"c4249"</definedName>
    <definedName name="IQ_CASH_ST_INVEST_GUIDANCE" hidden="1">"c4250"</definedName>
    <definedName name="IQ_CASH_ST_INVEST_HIGH_EST" hidden="1">"c4251"</definedName>
    <definedName name="IQ_CASH_ST_INVEST_HIGH_GUIDANCE" hidden="1">"c4195"</definedName>
    <definedName name="IQ_CASH_ST_INVEST_LOW_EST" hidden="1">"c4252"</definedName>
    <definedName name="IQ_CASH_ST_INVEST_LOW_GUIDANCE" hidden="1">"c4235"</definedName>
    <definedName name="IQ_CASH_ST_INVEST_MEDIAN_EST" hidden="1">"c4253"</definedName>
    <definedName name="IQ_CASH_ST_INVEST_NUM_EST" hidden="1">"c4254"</definedName>
    <definedName name="IQ_CASH_ST_INVEST_STDDEV_EST" hidden="1">"c4255"</definedName>
    <definedName name="IQ_CASH_TAXES" hidden="1">"c125"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PS_ACT_OR_EST" hidden="1">"c2217"</definedName>
    <definedName name="IQ_CFPS_ACT_OR_EST_REUT" hidden="1">"c5463"</definedName>
    <definedName name="IQ_CFPS_EST" hidden="1">"c1667"</definedName>
    <definedName name="IQ_CFPS_EST_REUT" hidden="1">"c3844"</definedName>
    <definedName name="IQ_CFPS_GUIDANCE" hidden="1">"c4256"</definedName>
    <definedName name="IQ_CFPS_HIGH_EST" hidden="1">"c1669"</definedName>
    <definedName name="IQ_CFPS_HIGH_EST_REUT" hidden="1">"c3846"</definedName>
    <definedName name="IQ_CFPS_HIGH_GUIDANCE" hidden="1">"c4167"</definedName>
    <definedName name="IQ_CFPS_LOW_EST" hidden="1">"c1670"</definedName>
    <definedName name="IQ_CFPS_LOW_EST_REUT" hidden="1">"c3847"</definedName>
    <definedName name="IQ_CFPS_LOW_GUIDANCE" hidden="1">"c4207"</definedName>
    <definedName name="IQ_CFPS_MEDIAN_EST" hidden="1">"c1668"</definedName>
    <definedName name="IQ_CFPS_MEDIAN_EST_REUT" hidden="1">"c3845"</definedName>
    <definedName name="IQ_CFPS_NUM_EST" hidden="1">"c1671"</definedName>
    <definedName name="IQ_CFPS_NUM_EST_REUT" hidden="1">"c3848"</definedName>
    <definedName name="IQ_CFPS_STDDEV_EST" hidden="1">"c1672"</definedName>
    <definedName name="IQ_CFPS_STDDEV_EST_REUT" hidden="1">"c3849"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TY_EST" hidden="1">"c4257"</definedName>
    <definedName name="IQ_DEBT_EQUITY_HIGH_EST" hidden="1">"c4258"</definedName>
    <definedName name="IQ_DEBT_EQUITY_LOW_EST" hidden="1">"c4259"</definedName>
    <definedName name="IQ_DEBT_EQUITY_MEDIAN_EST" hidden="1">"c4260"</definedName>
    <definedName name="IQ_DEBT_EQUITY_NUM_EST" hidden="1">"c4261"</definedName>
    <definedName name="IQ_DEBT_EQUITY_STDDEV_EST" hidden="1">"c4262"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OSITS_INTEREST_SECURITIES" hidden="1">"c5509"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REUT" hidden="1">"c5436"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OUTSTANDING_CURRENT_EST" hidden="1">"c4263"</definedName>
    <definedName name="IQ_DILUT_OUTSTANDING_CURRENT_HIGH_EST" hidden="1">"c4264"</definedName>
    <definedName name="IQ_DILUT_OUTSTANDING_CURRENT_LOW_EST" hidden="1">"c4265"</definedName>
    <definedName name="IQ_DILUT_OUTSTANDING_CURRENT_MEDIAN_EST" hidden="1">"c4266"</definedName>
    <definedName name="IQ_DILUT_OUTSTANDING_CURRENT_NUM_EST" hidden="1">"c4267"</definedName>
    <definedName name="IQ_DILUT_OUTSTANDING_CURRENT_STDDEV_EST" hidden="1">"c4268"</definedName>
    <definedName name="IQ_DILUT_WEIGHT" hidden="1">"c326"</definedName>
    <definedName name="IQ_DILUT_WEIGHT_EST" hidden="1">"c4269"</definedName>
    <definedName name="IQ_DILUT_WEIGHT_GUIDANCE" hidden="1">"c4270"</definedName>
    <definedName name="IQ_DILUT_WEIGHT_HIGH_EST" hidden="1">"c4271"</definedName>
    <definedName name="IQ_DILUT_WEIGHT_LOW_EST" hidden="1">"c4272"</definedName>
    <definedName name="IQ_DILUT_WEIGHT_MEDIAN_EST" hidden="1">"c4273"</definedName>
    <definedName name="IQ_DILUT_WEIGHT_NUM_EST" hidden="1">"c4274"</definedName>
    <definedName name="IQ_DILUT_WEIGHT_STDDEV_EST" hidden="1">"c4275"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EST" hidden="1">"c4277"</definedName>
    <definedName name="IQ_DISTRIBUTABLE_CASH_GUIDANCE" hidden="1">"c4279"</definedName>
    <definedName name="IQ_DISTRIBUTABLE_CASH_HIGH_EST" hidden="1">"c4280"</definedName>
    <definedName name="IQ_DISTRIBUTABLE_CASH_HIGH_GUIDANCE" hidden="1">"c4198"</definedName>
    <definedName name="IQ_DISTRIBUTABLE_CASH_LOW_EST" hidden="1">"c4281"</definedName>
    <definedName name="IQ_DISTRIBUTABLE_CASH_LOW_GUIDANCE" hidden="1">"c4238"</definedName>
    <definedName name="IQ_DISTRIBUTABLE_CASH_MEDIAN_EST" hidden="1">"c4282"</definedName>
    <definedName name="IQ_DISTRIBUTABLE_CASH_NUM_EST" hidden="1">"c4283"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EST" hidden="1">"c4285"</definedName>
    <definedName name="IQ_DISTRIBUTABLE_CASH_SHARE_GUIDANCE" hidden="1">"c4287"</definedName>
    <definedName name="IQ_DISTRIBUTABLE_CASH_SHARE_HIGH_EST" hidden="1">"c4288"</definedName>
    <definedName name="IQ_DISTRIBUTABLE_CASH_SHARE_HIGH_GUIDANCE" hidden="1">"c4199"</definedName>
    <definedName name="IQ_DISTRIBUTABLE_CASH_SHARE_LOW_EST" hidden="1">"c4289"</definedName>
    <definedName name="IQ_DISTRIBUTABLE_CASH_SHARE_LOW_GUIDANCE" hidden="1">"c4239"</definedName>
    <definedName name="IQ_DISTRIBUTABLE_CASH_SHARE_MEDIAN_EST" hidden="1">"c4290"</definedName>
    <definedName name="IQ_DISTRIBUTABLE_CASH_SHARE_NUM_EST" hidden="1">"c4291"</definedName>
    <definedName name="IQ_DISTRIBUTABLE_CASH_SHARE_STDDEV_EST" hidden="1">"c4292"</definedName>
    <definedName name="IQ_DISTRIBUTABLE_CASH_STDDEV_EST" hidden="1">"c4294"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EST" hidden="1">"c4296"</definedName>
    <definedName name="IQ_DIVIDEND_HIGH_EST" hidden="1">"c4297"</definedName>
    <definedName name="IQ_DIVIDEND_LOW_EST" hidden="1">"c4298"</definedName>
    <definedName name="IQ_DIVIDEND_MEDIAN_EST" hidden="1">"c4299"</definedName>
    <definedName name="IQ_DIVIDEND_NUM_EST" hidden="1">"c4300"</definedName>
    <definedName name="IQ_DIVIDEND_STDDEV_EST" hidden="1">"c4301"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ACT_OR_EST" hidden="1">"c2218"</definedName>
    <definedName name="IQ_DPS_ACT_OR_EST_REUT" hidden="1">"c5464"</definedName>
    <definedName name="IQ_DPS_EST" hidden="1">"c1674"</definedName>
    <definedName name="IQ_DPS_EST_BOTTOM_UP" hidden="1">"c5493"</definedName>
    <definedName name="IQ_DPS_EST_BOTTOM_UP_REUT" hidden="1">"c5501"</definedName>
    <definedName name="IQ_DPS_EST_REUT" hidden="1">"c3851"</definedName>
    <definedName name="IQ_DPS_GUIDANCE" hidden="1">"c4302"</definedName>
    <definedName name="IQ_DPS_HIGH_EST" hidden="1">"c1676"</definedName>
    <definedName name="IQ_DPS_HIGH_EST_REUT" hidden="1">"c3853"</definedName>
    <definedName name="IQ_DPS_HIGH_GUIDANCE" hidden="1">"c4168"</definedName>
    <definedName name="IQ_DPS_LOW_EST" hidden="1">"c1677"</definedName>
    <definedName name="IQ_DPS_LOW_EST_REUT" hidden="1">"c3854"</definedName>
    <definedName name="IQ_DPS_LOW_GUIDANCE" hidden="1">"c4208"</definedName>
    <definedName name="IQ_DPS_MEDIAN_EST" hidden="1">"c1675"</definedName>
    <definedName name="IQ_DPS_MEDIAN_EST_REUT" hidden="1">"c3852"</definedName>
    <definedName name="IQ_DPS_NUM_EST" hidden="1">"c1678"</definedName>
    <definedName name="IQ_DPS_NUM_EST_REUT" hidden="1">"c3855"</definedName>
    <definedName name="IQ_DPS_STDDEV_EST" hidden="1">"c1679"</definedName>
    <definedName name="IQ_DPS_STDDEV_EST_REUT" hidden="1">"c3856"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REUT" hidden="1">"c5314"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ACT_OR_EST" hidden="1">"c2219"</definedName>
    <definedName name="IQ_EBIT_ACT_OR_EST_REUT" hidden="1">"c5465"</definedName>
    <definedName name="IQ_EBIT_EQ_INC" hidden="1">"c3498"</definedName>
    <definedName name="IQ_EBIT_EQ_INC_EXCL_SBC" hidden="1">"c3502"</definedName>
    <definedName name="IQ_EBIT_EST" hidden="1">"c1681"</definedName>
    <definedName name="IQ_EBIT_EST_REUT" hidden="1">"c5333"</definedName>
    <definedName name="IQ_EBIT_EXCL_SBC" hidden="1">"c3082"</definedName>
    <definedName name="IQ_EBIT_GUIDANCE" hidden="1">"c4303"</definedName>
    <definedName name="IQ_EBIT_GW_ACT_OR_EST" hidden="1">"c4306"</definedName>
    <definedName name="IQ_EBIT_GW_EST" hidden="1">"c4305"</definedName>
    <definedName name="IQ_EBIT_GW_GUIDANCE" hidden="1">"c4307"</definedName>
    <definedName name="IQ_EBIT_GW_HIGH_EST" hidden="1">"c4308"</definedName>
    <definedName name="IQ_EBIT_GW_HIGH_GUIDANCE" hidden="1">"c4171"</definedName>
    <definedName name="IQ_EBIT_GW_LOW_EST" hidden="1">"c4309"</definedName>
    <definedName name="IQ_EBIT_GW_LOW_GUIDANCE" hidden="1">"c4211"</definedName>
    <definedName name="IQ_EBIT_GW_MEDIAN_EST" hidden="1">"c4310"</definedName>
    <definedName name="IQ_EBIT_GW_NUM_EST" hidden="1">"c4311"</definedName>
    <definedName name="IQ_EBIT_GW_STDDEV_EST" hidden="1">"c4312"</definedName>
    <definedName name="IQ_EBIT_HIGH_EST" hidden="1">"c1683"</definedName>
    <definedName name="IQ_EBIT_HIGH_EST_REUT" hidden="1">"c5335"</definedName>
    <definedName name="IQ_EBIT_HIGH_GUIDANCE" hidden="1">"c4172"</definedName>
    <definedName name="IQ_EBIT_INT" hidden="1">"c360"</definedName>
    <definedName name="IQ_EBIT_LOW_EST" hidden="1">"c1684"</definedName>
    <definedName name="IQ_EBIT_LOW_EST_REUT" hidden="1">"c5336"</definedName>
    <definedName name="IQ_EBIT_LOW_GUIDANCE" hidden="1">"c4212"</definedName>
    <definedName name="IQ_EBIT_MARGIN" hidden="1">"c359"</definedName>
    <definedName name="IQ_EBIT_MEDIAN_EST" hidden="1">"c1682"</definedName>
    <definedName name="IQ_EBIT_MEDIAN_EST_REUT" hidden="1">"c5334"</definedName>
    <definedName name="IQ_EBIT_NUM_EST" hidden="1">"c1685"</definedName>
    <definedName name="IQ_EBIT_NUM_EST_REUT" hidden="1">"c5337"</definedName>
    <definedName name="IQ_EBIT_OVER_IE" hidden="1">"c1369"</definedName>
    <definedName name="IQ_EBIT_SBC_ACT_OR_EST" hidden="1">"c4316"</definedName>
    <definedName name="IQ_EBIT_SBC_EST" hidden="1">"c4315"</definedName>
    <definedName name="IQ_EBIT_SBC_GUIDANCE" hidden="1">"c4317"</definedName>
    <definedName name="IQ_EBIT_SBC_GW_ACT_OR_EST" hidden="1">"c4320"</definedName>
    <definedName name="IQ_EBIT_SBC_GW_EST" hidden="1">"c4319"</definedName>
    <definedName name="IQ_EBIT_SBC_GW_GUIDANCE" hidden="1">"c4321"</definedName>
    <definedName name="IQ_EBIT_SBC_GW_HIGH_EST" hidden="1">"c4322"</definedName>
    <definedName name="IQ_EBIT_SBC_GW_HIGH_GUIDANCE" hidden="1">"c4193"</definedName>
    <definedName name="IQ_EBIT_SBC_GW_LOW_EST" hidden="1">"c4323"</definedName>
    <definedName name="IQ_EBIT_SBC_GW_LOW_GUIDANCE" hidden="1">"c4233"</definedName>
    <definedName name="IQ_EBIT_SBC_GW_MEDIAN_EST" hidden="1">"c4324"</definedName>
    <definedName name="IQ_EBIT_SBC_GW_NUM_EST" hidden="1">"c4325"</definedName>
    <definedName name="IQ_EBIT_SBC_GW_STDDEV_EST" hidden="1">"c4326"</definedName>
    <definedName name="IQ_EBIT_SBC_HIGH_EST" hidden="1">"c4328"</definedName>
    <definedName name="IQ_EBIT_SBC_HIGH_GUIDANCE" hidden="1">"c4192"</definedName>
    <definedName name="IQ_EBIT_SBC_LOW_EST" hidden="1">"c4329"</definedName>
    <definedName name="IQ_EBIT_SBC_LOW_GUIDANCE" hidden="1">"c4232"</definedName>
    <definedName name="IQ_EBIT_SBC_MEDIAN_EST" hidden="1">"c4330"</definedName>
    <definedName name="IQ_EBIT_SBC_NUM_EST" hidden="1">"c4331"</definedName>
    <definedName name="IQ_EBIT_SBC_STDDEV_EST" hidden="1">"c4332"</definedName>
    <definedName name="IQ_EBIT_STDDEV_EST" hidden="1">"c1686"</definedName>
    <definedName name="IQ_EBIT_STDDEV_EST_REUT" hidden="1">"c5338"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REUT" hidden="1">"c5462"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REUT" hidden="1">"c3640"</definedName>
    <definedName name="IQ_EBITDA_EXCL_SBC" hidden="1">"c3081"</definedName>
    <definedName name="IQ_EBITDA_GUIDANCE" hidden="1">"c4334"</definedName>
    <definedName name="IQ_EBITDA_HIGH_EST" hidden="1">"c370"</definedName>
    <definedName name="IQ_EBITDA_HIGH_EST_REUT" hidden="1">"c3642"</definedName>
    <definedName name="IQ_EBITDA_HIGH_GUIDANCE" hidden="1">"c4170"</definedName>
    <definedName name="IQ_EBITDA_INT" hidden="1">"c373"</definedName>
    <definedName name="IQ_EBITDA_LOW_EST" hidden="1">"c371"</definedName>
    <definedName name="IQ_EBITDA_LOW_EST_REUT" hidden="1">"c3643"</definedName>
    <definedName name="IQ_EBITDA_LOW_GUIDANCE" hidden="1">"c4210"</definedName>
    <definedName name="IQ_EBITDA_MARGIN" hidden="1">"c372"</definedName>
    <definedName name="IQ_EBITDA_MEDIAN_EST" hidden="1">"c1663"</definedName>
    <definedName name="IQ_EBITDA_MEDIAN_EST_REUT" hidden="1">"c3641"</definedName>
    <definedName name="IQ_EBITDA_NUM_EST" hidden="1">"c374"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EST" hidden="1">"c4336"</definedName>
    <definedName name="IQ_EBITDA_SBC_GUIDANCE" hidden="1">"c4338"</definedName>
    <definedName name="IQ_EBITDA_SBC_HIGH_EST" hidden="1">"c4339"</definedName>
    <definedName name="IQ_EBITDA_SBC_HIGH_GUIDANCE" hidden="1">"c4194"</definedName>
    <definedName name="IQ_EBITDA_SBC_LOW_EST" hidden="1">"c4340"</definedName>
    <definedName name="IQ_EBITDA_SBC_LOW_GUIDANCE" hidden="1">"c4234"</definedName>
    <definedName name="IQ_EBITDA_SBC_MEDIAN_EST" hidden="1">"c4341"</definedName>
    <definedName name="IQ_EBITDA_SBC_NUM_EST" hidden="1">"c4342"</definedName>
    <definedName name="IQ_EBITDA_SBC_STDDEV_EST" hidden="1">"c4343"</definedName>
    <definedName name="IQ_EBITDA_STDDEV_EST" hidden="1">"c375"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GAAP_GUIDANCE" hidden="1">"c4345"</definedName>
    <definedName name="IQ_EBT_GAAP_HIGH_GUIDANCE" hidden="1">"c4174"</definedName>
    <definedName name="IQ_EBT_GAAP_LOW_GUIDANCE" hidden="1">"c4214"</definedName>
    <definedName name="IQ_EBT_GUIDANCE" hidden="1">"c4346"</definedName>
    <definedName name="IQ_EBT_GW_GUIDANCE" hidden="1">"c4347"</definedName>
    <definedName name="IQ_EBT_GW_HIGH_GUIDANCE" hidden="1">"c4175"</definedName>
    <definedName name="IQ_EBT_GW_LOW_GUIDANCE" hidden="1">"c4215"</definedName>
    <definedName name="IQ_EBT_HIGH_GUIDANCE" hidden="1">"c4173"</definedName>
    <definedName name="IQ_EBT_INCL_MARGIN" hidden="1">"c387"</definedName>
    <definedName name="IQ_EBT_INS" hidden="1">"c388"</definedName>
    <definedName name="IQ_EBT_LOW_GUIDANCE" hidden="1">"c4213"</definedName>
    <definedName name="IQ_EBT_RE" hidden="1">"c6215"</definedName>
    <definedName name="IQ_EBT_REIT" hidden="1">"c389"</definedName>
    <definedName name="IQ_EBT_SBC_ACT_OR_EST" hidden="1">"c4350"</definedName>
    <definedName name="IQ_EBT_SBC_EST" hidden="1">"c4349"</definedName>
    <definedName name="IQ_EBT_SBC_GUIDANCE" hidden="1">"c4351"</definedName>
    <definedName name="IQ_EBT_SBC_GW_ACT_OR_EST" hidden="1">"c4354"</definedName>
    <definedName name="IQ_EBT_SBC_GW_EST" hidden="1">"c4353"</definedName>
    <definedName name="IQ_EBT_SBC_GW_GUIDANCE" hidden="1">"c4355"</definedName>
    <definedName name="IQ_EBT_SBC_GW_HIGH_EST" hidden="1">"c4356"</definedName>
    <definedName name="IQ_EBT_SBC_GW_HIGH_GUIDANCE" hidden="1">"c4191"</definedName>
    <definedName name="IQ_EBT_SBC_GW_LOW_EST" hidden="1">"c4357"</definedName>
    <definedName name="IQ_EBT_SBC_GW_LOW_GUIDANCE" hidden="1">"c4231"</definedName>
    <definedName name="IQ_EBT_SBC_GW_MEDIAN_EST" hidden="1">"c4358"</definedName>
    <definedName name="IQ_EBT_SBC_GW_NUM_EST" hidden="1">"c4359"</definedName>
    <definedName name="IQ_EBT_SBC_GW_STDDEV_EST" hidden="1">"c4360"</definedName>
    <definedName name="IQ_EBT_SBC_HIGH_EST" hidden="1">"c4362"</definedName>
    <definedName name="IQ_EBT_SBC_HIGH_GUIDANCE" hidden="1">"c4190"</definedName>
    <definedName name="IQ_EBT_SBC_LOW_EST" hidden="1">"c4363"</definedName>
    <definedName name="IQ_EBT_SBC_LOW_GUIDANCE" hidden="1">"c4230"</definedName>
    <definedName name="IQ_EBT_SBC_MEDIAN_EST" hidden="1">"c4364"</definedName>
    <definedName name="IQ_EBT_SBC_NUM_EST" hidden="1">"c4365"</definedName>
    <definedName name="IQ_EBT_SBC_STDDEV_EST" hidden="1">"c4366"</definedName>
    <definedName name="IQ_EBT_UTI" hidden="1">"c390"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REUT" hidden="1">"c5460"</definedName>
    <definedName name="IQ_EPS_EST" hidden="1">"c399"</definedName>
    <definedName name="IQ_EPS_EST_BOTTOM_UP" hidden="1">"c5489"</definedName>
    <definedName name="IQ_EPS_EST_BOTTOM_UP_REUT" hidden="1">"c5497"</definedName>
    <definedName name="IQ_EPS_EST_REUT" hidden="1">"c5453"</definedName>
    <definedName name="IQ_EPS_EXCL_GUIDANCE" hidden="1">"c4368"</definedName>
    <definedName name="IQ_EPS_EXCL_HIGH_GUIDANCE" hidden="1">"c4369"</definedName>
    <definedName name="IQ_EPS_EXCL_LOW_GUIDANCE" hidden="1">"c4204"</definedName>
    <definedName name="IQ_EPS_GAAP_GUIDANCE" hidden="1">"c4370"</definedName>
    <definedName name="IQ_EPS_GAAP_HIGH_GUIDANCE" hidden="1">"c4371"</definedName>
    <definedName name="IQ_EPS_GAAP_LOW_GUIDANCE" hidden="1">"c4205"</definedName>
    <definedName name="IQ_EPS_GW_ACT_OR_EST" hidden="1">"c2223"</definedName>
    <definedName name="IQ_EPS_GW_ACT_OR_EST_REUT" hidden="1">"c5469"</definedName>
    <definedName name="IQ_EPS_GW_EST" hidden="1">"c1737"</definedName>
    <definedName name="IQ_EPS_GW_EST_BOTTOM_UP" hidden="1">"c5491"</definedName>
    <definedName name="IQ_EPS_GW_EST_BOTTOM_UP_REUT" hidden="1">"c5499"</definedName>
    <definedName name="IQ_EPS_GW_EST_REUT" hidden="1">"c5389"</definedName>
    <definedName name="IQ_EPS_GW_GUIDANCE" hidden="1">"c4372"</definedName>
    <definedName name="IQ_EPS_GW_HIGH_EST" hidden="1">"c1739"</definedName>
    <definedName name="IQ_EPS_GW_HIGH_EST_REUT" hidden="1">"c5391"</definedName>
    <definedName name="IQ_EPS_GW_HIGH_GUIDANCE" hidden="1">"c4373"</definedName>
    <definedName name="IQ_EPS_GW_LOW_EST" hidden="1">"c1740"</definedName>
    <definedName name="IQ_EPS_GW_LOW_EST_REUT" hidden="1">"c5392"</definedName>
    <definedName name="IQ_EPS_GW_LOW_GUIDANCE" hidden="1">"c4206"</definedName>
    <definedName name="IQ_EPS_GW_MEDIAN_EST" hidden="1">"c1738"</definedName>
    <definedName name="IQ_EPS_GW_MEDIAN_EST_REUT" hidden="1">"c5390"</definedName>
    <definedName name="IQ_EPS_GW_NUM_EST" hidden="1">"c1741"</definedName>
    <definedName name="IQ_EPS_GW_NUM_EST_REUT" hidden="1">"c5393"</definedName>
    <definedName name="IQ_EPS_GW_STDDEV_EST" hidden="1">"c1742"</definedName>
    <definedName name="IQ_EPS_GW_STDDEV_EST_REUT" hidden="1">"c5394"</definedName>
    <definedName name="IQ_EPS_HIGH_EST" hidden="1">"c400"</definedName>
    <definedName name="IQ_EPS_HIGH_EST_REUT" hidden="1">"c5454"</definedName>
    <definedName name="IQ_EPS_LOW_EST" hidden="1">"c401"</definedName>
    <definedName name="IQ_EPS_LOW_EST_REUT" hidden="1">"c5455"</definedName>
    <definedName name="IQ_EPS_MEDIAN_EST" hidden="1">"c1661"</definedName>
    <definedName name="IQ_EPS_MEDIAN_EST_REUT" hidden="1">"c5456"</definedName>
    <definedName name="IQ_EPS_NORM" hidden="1">"c1902"</definedName>
    <definedName name="IQ_EPS_NORM_EST" hidden="1">"c2226"</definedName>
    <definedName name="IQ_EPS_NORM_EST_BOTTOM_UP" hidden="1">"c5490"</definedName>
    <definedName name="IQ_EPS_NORM_EST_BOTTOM_UP_REUT" hidden="1">"c5498"</definedName>
    <definedName name="IQ_EPS_NORM_EST_REUT" hidden="1">"c5326"</definedName>
    <definedName name="IQ_EPS_NORM_HIGH_EST" hidden="1">"c2228"</definedName>
    <definedName name="IQ_EPS_NORM_HIGH_EST_REUT" hidden="1">"c5328"</definedName>
    <definedName name="IQ_EPS_NORM_LOW_EST" hidden="1">"c2229"</definedName>
    <definedName name="IQ_EPS_NORM_LOW_EST_REUT" hidden="1">"c5329"</definedName>
    <definedName name="IQ_EPS_NORM_MEDIAN_EST" hidden="1">"c2227"</definedName>
    <definedName name="IQ_EPS_NORM_MEDIAN_EST_REUT" hidden="1">"c5327"</definedName>
    <definedName name="IQ_EPS_NORM_NUM_EST" hidden="1">"c2230"</definedName>
    <definedName name="IQ_EPS_NORM_NUM_EST_REUT" hidden="1">"c5330"</definedName>
    <definedName name="IQ_EPS_NORM_STDDEV_EST" hidden="1">"c2231"</definedName>
    <definedName name="IQ_EPS_NORM_STDDEV_EST_REUT" hidden="1">"c5331"</definedName>
    <definedName name="IQ_EPS_NUM_EST" hidden="1">"c402"</definedName>
    <definedName name="IQ_EPS_NUM_EST_REUT" hidden="1">"c5451"</definedName>
    <definedName name="IQ_EPS_REPORT_ACT_OR_EST" hidden="1">"c2224"</definedName>
    <definedName name="IQ_EPS_REPORT_ACT_OR_EST_REUT" hidden="1">"c5470"</definedName>
    <definedName name="IQ_EPS_REPORTED_EST" hidden="1">"c1744"</definedName>
    <definedName name="IQ_EPS_REPORTED_EST_BOTTOM_UP" hidden="1">"c5492"</definedName>
    <definedName name="IQ_EPS_REPORTED_EST_BOTTOM_UP_REUT" hidden="1">"c5500"</definedName>
    <definedName name="IQ_EPS_REPORTED_EST_REUT" hidden="1">"c5396"</definedName>
    <definedName name="IQ_EPS_REPORTED_HIGH_EST" hidden="1">"c1746"</definedName>
    <definedName name="IQ_EPS_REPORTED_HIGH_EST_REUT" hidden="1">"c5398"</definedName>
    <definedName name="IQ_EPS_REPORTED_LOW_EST" hidden="1">"c1747"</definedName>
    <definedName name="IQ_EPS_REPORTED_LOW_EST_REUT" hidden="1">"c5399"</definedName>
    <definedName name="IQ_EPS_REPORTED_MEDIAN_EST" hidden="1">"c1745"</definedName>
    <definedName name="IQ_EPS_REPORTED_MEDIAN_EST_REUT" hidden="1">"c5397"</definedName>
    <definedName name="IQ_EPS_REPORTED_NUM_EST" hidden="1">"c1748"</definedName>
    <definedName name="IQ_EPS_REPORTED_NUM_EST_REUT" hidden="1">"c5400"</definedName>
    <definedName name="IQ_EPS_REPORTED_STDDEV_EST" hidden="1">"c1749"</definedName>
    <definedName name="IQ_EPS_REPORTED_STDDEV_EST_REUT" hidden="1">"c5401"</definedName>
    <definedName name="IQ_EPS_SBC_ACT_OR_EST" hidden="1">"c4376"</definedName>
    <definedName name="IQ_EPS_SBC_EST" hidden="1">"c4375"</definedName>
    <definedName name="IQ_EPS_SBC_GUIDANCE" hidden="1">"c4377"</definedName>
    <definedName name="IQ_EPS_SBC_GW_ACT_OR_EST" hidden="1">"c4380"</definedName>
    <definedName name="IQ_EPS_SBC_GW_EST" hidden="1">"c4379"</definedName>
    <definedName name="IQ_EPS_SBC_GW_GUIDANCE" hidden="1">"c4381"</definedName>
    <definedName name="IQ_EPS_SBC_GW_HIGH_EST" hidden="1">"c4382"</definedName>
    <definedName name="IQ_EPS_SBC_GW_HIGH_GUIDANCE" hidden="1">"c4189"</definedName>
    <definedName name="IQ_EPS_SBC_GW_LOW_EST" hidden="1">"c4383"</definedName>
    <definedName name="IQ_EPS_SBC_GW_LOW_GUIDANCE" hidden="1">"c4229"</definedName>
    <definedName name="IQ_EPS_SBC_GW_MEDIAN_EST" hidden="1">"c4384"</definedName>
    <definedName name="IQ_EPS_SBC_GW_NUM_EST" hidden="1">"c4385"</definedName>
    <definedName name="IQ_EPS_SBC_GW_STDDEV_EST" hidden="1">"c4386"</definedName>
    <definedName name="IQ_EPS_SBC_HIGH_EST" hidden="1">"c4388"</definedName>
    <definedName name="IQ_EPS_SBC_HIGH_GUIDANCE" hidden="1">"c4188"</definedName>
    <definedName name="IQ_EPS_SBC_LOW_EST" hidden="1">"c4389"</definedName>
    <definedName name="IQ_EPS_SBC_LOW_GUIDANCE" hidden="1">"c4228"</definedName>
    <definedName name="IQ_EPS_SBC_MEDIAN_EST" hidden="1">"c4390"</definedName>
    <definedName name="IQ_EPS_SBC_NUM_EST" hidden="1">"c4391"</definedName>
    <definedName name="IQ_EPS_SBC_STDDEV_EST" hidden="1">"c4392"</definedName>
    <definedName name="IQ_EPS_STDDEV_EST" hidden="1">"c403"</definedName>
    <definedName name="IQ_EPS_STDDEV_EST_REUT" hidden="1">"c5452"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BV_REUT" hidden="1">"c5409"</definedName>
    <definedName name="IQ_EST_ACT_BV_SHARE" hidden="1">"c3549"</definedName>
    <definedName name="IQ_EST_ACT_BV_SHARE_REUT" hidden="1">"c5445"</definedName>
    <definedName name="IQ_EST_ACT_CAPEX" hidden="1">"c3546"</definedName>
    <definedName name="IQ_EST_ACT_CAPEX_REUT" hidden="1">"c3975"</definedName>
    <definedName name="IQ_EST_ACT_CASH_FLOW" hidden="1">"c4394"</definedName>
    <definedName name="IQ_EST_ACT_CASH_OPER" hidden="1">"c4395"</definedName>
    <definedName name="IQ_EST_ACT_CFPS" hidden="1">"c1673"</definedName>
    <definedName name="IQ_EST_ACT_CFPS_REUT" hidden="1">"c3850"</definedName>
    <definedName name="IQ_EST_ACT_DISTRIBUTABLE_CASH" hidden="1">"c4396"</definedName>
    <definedName name="IQ_EST_ACT_DISTRIBUTABLE_CASH_SHARE" hidden="1">"c4397"</definedName>
    <definedName name="IQ_EST_ACT_DPS" hidden="1">"c1680"</definedName>
    <definedName name="IQ_EST_ACT_DPS_REUT" hidden="1">"c3857"</definedName>
    <definedName name="IQ_EST_ACT_EBIT" hidden="1">"c1687"</definedName>
    <definedName name="IQ_EST_ACT_EBIT_GW" hidden="1">"c4398"</definedName>
    <definedName name="IQ_EST_ACT_EBIT_REUT" hidden="1">"c5339"</definedName>
    <definedName name="IQ_EST_ACT_EBIT_SBC" hidden="1">"c4399"</definedName>
    <definedName name="IQ_EST_ACT_EBIT_SBC_GW" hidden="1">"c4400"</definedName>
    <definedName name="IQ_EST_ACT_EBITDA" hidden="1">"c1664"</definedName>
    <definedName name="IQ_EST_ACT_EBITDA_REUT" hidden="1">"c3836"</definedName>
    <definedName name="IQ_EST_ACT_EBITDA_SBC" hidden="1">"c4401"</definedName>
    <definedName name="IQ_EST_ACT_EBT_SBC" hidden="1">"c4402"</definedName>
    <definedName name="IQ_EST_ACT_EBT_SBC_GW" hidden="1">"c4403"</definedName>
    <definedName name="IQ_EST_ACT_EPS" hidden="1">"c1648"</definedName>
    <definedName name="IQ_EST_ACT_EPS_GW" hidden="1">"c1743"</definedName>
    <definedName name="IQ_EST_ACT_EPS_GW_REUT" hidden="1">"c5395"</definedName>
    <definedName name="IQ_EST_ACT_EPS_NORM" hidden="1">"c2232"</definedName>
    <definedName name="IQ_EST_ACT_EPS_NORM_REUT" hidden="1">"c5332"</definedName>
    <definedName name="IQ_EST_ACT_EPS_REPORTED" hidden="1">"c1750"</definedName>
    <definedName name="IQ_EST_ACT_EPS_REPORTED_REUT" hidden="1">"c5402"</definedName>
    <definedName name="IQ_EST_ACT_EPS_REUT" hidden="1">"c5457"</definedName>
    <definedName name="IQ_EST_ACT_EPS_SBC" hidden="1">"c4404"</definedName>
    <definedName name="IQ_EST_ACT_EPS_SBC_GW" hidden="1">"c4405"</definedName>
    <definedName name="IQ_EST_ACT_FFO" hidden="1">"c1666"</definedName>
    <definedName name="IQ_EST_ACT_FFO_ADJ" hidden="1">"c4406"</definedName>
    <definedName name="IQ_EST_ACT_FFO_REUT" hidden="1">"c3843"</definedName>
    <definedName name="IQ_EST_ACT_FFO_SHARE" hidden="1">"c4407"</definedName>
    <definedName name="IQ_EST_ACT_GROSS_MARGIN" hidden="1">"c5553"</definedName>
    <definedName name="IQ_EST_ACT_MAINT_CAPEX" hidden="1">"c4408"</definedName>
    <definedName name="IQ_EST_ACT_NAV" hidden="1">"c1757"</definedName>
    <definedName name="IQ_EST_ACT_NET_DEBT" hidden="1">"c3545"</definedName>
    <definedName name="IQ_EST_ACT_NET_DEBT_REUT" hidden="1">"c5446"</definedName>
    <definedName name="IQ_EST_ACT_NI" hidden="1">"c1722"</definedName>
    <definedName name="IQ_EST_ACT_NI_GW" hidden="1">"c1729"</definedName>
    <definedName name="IQ_EST_ACT_NI_GW_REUT" hidden="1">"c5381"</definedName>
    <definedName name="IQ_EST_ACT_NI_REPORTED" hidden="1">"c1736"</definedName>
    <definedName name="IQ_EST_ACT_NI_REPORTED_REUT" hidden="1">"c5388"</definedName>
    <definedName name="IQ_EST_ACT_NI_REUT" hidden="1">"c5374"</definedName>
    <definedName name="IQ_EST_ACT_NI_SBC" hidden="1">"c4409"</definedName>
    <definedName name="IQ_EST_ACT_NI_SBC_GW" hidden="1">"c4410"</definedName>
    <definedName name="IQ_EST_ACT_OPER_INC" hidden="1">"c1694"</definedName>
    <definedName name="IQ_EST_ACT_OPER_INC_REUT" hidden="1">"c5346"</definedName>
    <definedName name="IQ_EST_ACT_PRETAX_GW_INC" hidden="1">"c1708"</definedName>
    <definedName name="IQ_EST_ACT_PRETAX_GW_INC_REUT" hidden="1">"c5360"</definedName>
    <definedName name="IQ_EST_ACT_PRETAX_INC" hidden="1">"c1701"</definedName>
    <definedName name="IQ_EST_ACT_PRETAX_INC_REUT" hidden="1">"c5353"</definedName>
    <definedName name="IQ_EST_ACT_PRETAX_REPORT_INC" hidden="1">"c1715"</definedName>
    <definedName name="IQ_EST_ACT_PRETAX_REPORT_INC_REUT" hidden="1">"c5367"</definedName>
    <definedName name="IQ_EST_ACT_RECURRING_PROFIT" hidden="1">"c4411"</definedName>
    <definedName name="IQ_EST_ACT_RECURRING_PROFIT_SHARE" hidden="1">"c4412"</definedName>
    <definedName name="IQ_EST_ACT_RETURN_ASSETS" hidden="1">"c3547"</definedName>
    <definedName name="IQ_EST_ACT_RETURN_ASSETS_REUT" hidden="1">"c3996"</definedName>
    <definedName name="IQ_EST_ACT_RETURN_EQUITY" hidden="1">"c3548"</definedName>
    <definedName name="IQ_EST_ACT_RETURN_EQUITY_REUT" hidden="1">"c3989"</definedName>
    <definedName name="IQ_EST_ACT_REV" hidden="1">"c2113"</definedName>
    <definedName name="IQ_EST_ACT_REV_REUT" hidden="1">"c3835"</definedName>
    <definedName name="IQ_EST_BV_DIFF_REUT" hidden="1">"c5433"</definedName>
    <definedName name="IQ_EST_BV_SHARE_DIFF" hidden="1">"c4147"</definedName>
    <definedName name="IQ_EST_BV_SHARE_SURPRISE_PERCENT" hidden="1">"c4148"</definedName>
    <definedName name="IQ_EST_BV_SURPRISE_PERCENT_REUT" hidden="1">"c5434"</definedName>
    <definedName name="IQ_EST_CAPEX_DIFF" hidden="1">"c4149"</definedName>
    <definedName name="IQ_EST_CAPEX_GROWTH_1YR" hidden="1">"c3588"</definedName>
    <definedName name="IQ_EST_CAPEX_GROWTH_1YR_REUT" hidden="1">"c5447"</definedName>
    <definedName name="IQ_EST_CAPEX_GROWTH_2YR" hidden="1">"c3589"</definedName>
    <definedName name="IQ_EST_CAPEX_GROWTH_2YR_REUT" hidden="1">"c5448"</definedName>
    <definedName name="IQ_EST_CAPEX_GROWTH_Q_1YR" hidden="1">"c3590"</definedName>
    <definedName name="IQ_EST_CAPEX_GROWTH_Q_1YR_REUT" hidden="1">"c5449"</definedName>
    <definedName name="IQ_EST_CAPEX_SEQ_GROWTH_Q" hidden="1">"c3591"</definedName>
    <definedName name="IQ_EST_CAPEX_SEQ_GROWTH_Q_REUT" hidden="1">"c5450"</definedName>
    <definedName name="IQ_EST_CAPEX_SURPRISE_PERCENT" hidden="1">"c4151"</definedName>
    <definedName name="IQ_EST_CASH_FLOW_DIFF" hidden="1">"c4152"</definedName>
    <definedName name="IQ_EST_CASH_FLOW_SURPRISE_PERCENT" hidden="1">"c4161"</definedName>
    <definedName name="IQ_EST_CASH_OPER_DIFF" hidden="1">"c4162"</definedName>
    <definedName name="IQ_EST_CASH_OPER_SURPRISE_PERCENT" hidden="1">"c4248"</definedName>
    <definedName name="IQ_EST_CFPS_DIFF" hidden="1">"c1871"</definedName>
    <definedName name="IQ_EST_CFPS_DIFF_REUT" hidden="1">"c3892"</definedName>
    <definedName name="IQ_EST_CFPS_GROWTH_1YR" hidden="1">"c1774"</definedName>
    <definedName name="IQ_EST_CFPS_GROWTH_1YR_REUT" hidden="1">"c3878"</definedName>
    <definedName name="IQ_EST_CFPS_GROWTH_2YR" hidden="1">"c1775"</definedName>
    <definedName name="IQ_EST_CFPS_GROWTH_2YR_REUT" hidden="1">"c3879"</definedName>
    <definedName name="IQ_EST_CFPS_GROWTH_Q_1YR" hidden="1">"c1776"</definedName>
    <definedName name="IQ_EST_CFPS_GROWTH_Q_1YR_REUT" hidden="1">"c3880"</definedName>
    <definedName name="IQ_EST_CFPS_SEQ_GROWTH_Q" hidden="1">"c1777"</definedName>
    <definedName name="IQ_EST_CFPS_SEQ_GROWTH_Q_REUT" hidden="1">"c3881"</definedName>
    <definedName name="IQ_EST_CFPS_SURPRISE_PERCENT" hidden="1">"c1872"</definedName>
    <definedName name="IQ_EST_CFPS_SURPRISE_PERCENT_REUT" hidden="1">"c3893"</definedName>
    <definedName name="IQ_EST_CURRENCY" hidden="1">"c2140"</definedName>
    <definedName name="IQ_EST_CURRENCY_REUT" hidden="1">"c5437"</definedName>
    <definedName name="IQ_EST_DATE" hidden="1">"c1634"</definedName>
    <definedName name="IQ_EST_DATE_REUT" hidden="1">"c5438"</definedName>
    <definedName name="IQ_EST_DISTRIBUTABLE_CASH_DIFF" hidden="1">"c4276"</definedName>
    <definedName name="IQ_EST_DISTRIBUTABLE_CASH_GROWTH_1YR" hidden="1">"c4413"</definedName>
    <definedName name="IQ_EST_DISTRIBUTABLE_CASH_GROWTH_2YR" hidden="1">"c4414"</definedName>
    <definedName name="IQ_EST_DISTRIBUTABLE_CASH_GROWTH_Q_1YR" hidden="1">"c4415"</definedName>
    <definedName name="IQ_EST_DISTRIBUTABLE_CASH_SEQ_GROWTH_Q" hidden="1">"c4416"</definedName>
    <definedName name="IQ_EST_DISTRIBUTABLE_CASH_SHARE_DIFF" hidden="1">"c4284"</definedName>
    <definedName name="IQ_EST_DISTRIBUTABLE_CASH_SHARE_GROWTH_1YR" hidden="1">"c4417"</definedName>
    <definedName name="IQ_EST_DISTRIBUTABLE_CASH_SHARE_GROWTH_2YR" hidden="1">"c4418"</definedName>
    <definedName name="IQ_EST_DISTRIBUTABLE_CASH_SHARE_GROWTH_Q_1YR" hidden="1">"c4419"</definedName>
    <definedName name="IQ_EST_DISTRIBUTABLE_CASH_SHARE_SEQ_GROWTH_Q" hidden="1">"c4420"</definedName>
    <definedName name="IQ_EST_DISTRIBUTABLE_CASH_SHARE_SURPRISE_PERCENT" hidden="1">"c4293"</definedName>
    <definedName name="IQ_EST_DISTRIBUTABLE_CASH_SURPRISE_PERCENT" hidden="1">"c4295"</definedName>
    <definedName name="IQ_EST_DPS_DIFF" hidden="1">"c1873"</definedName>
    <definedName name="IQ_EST_DPS_DIFF_REUT" hidden="1">"c3894"</definedName>
    <definedName name="IQ_EST_DPS_GROWTH_1YR" hidden="1">"c1778"</definedName>
    <definedName name="IQ_EST_DPS_GROWTH_1YR_REUT" hidden="1">"c3882"</definedName>
    <definedName name="IQ_EST_DPS_GROWTH_2YR" hidden="1">"c1779"</definedName>
    <definedName name="IQ_EST_DPS_GROWTH_2YR_REUT" hidden="1">"c3883"</definedName>
    <definedName name="IQ_EST_DPS_GROWTH_Q_1YR" hidden="1">"c1780"</definedName>
    <definedName name="IQ_EST_DPS_GROWTH_Q_1YR_REUT" hidden="1">"c3884"</definedName>
    <definedName name="IQ_EST_DPS_SEQ_GROWTH_Q" hidden="1">"c1781"</definedName>
    <definedName name="IQ_EST_DPS_SEQ_GROWTH_Q_REUT" hidden="1">"c3885"</definedName>
    <definedName name="IQ_EST_DPS_SURPRISE_PERCENT" hidden="1">"c1874"</definedName>
    <definedName name="IQ_EST_DPS_SURPRISE_PERCENT_REUT" hidden="1">"c3895"</definedName>
    <definedName name="IQ_EST_EBIT_DIFF" hidden="1">"c1875"</definedName>
    <definedName name="IQ_EST_EBIT_DIFF_REUT" hidden="1">"c5413"</definedName>
    <definedName name="IQ_EST_EBIT_GW_DIFF" hidden="1">"c4304"</definedName>
    <definedName name="IQ_EST_EBIT_GW_SURPRISE_PERCENT" hidden="1">"c4313"</definedName>
    <definedName name="IQ_EST_EBIT_SBC_DIFF" hidden="1">"c4314"</definedName>
    <definedName name="IQ_EST_EBIT_SBC_GW_DIFF" hidden="1">"c4318"</definedName>
    <definedName name="IQ_EST_EBIT_SBC_GW_SURPRISE_PERCENT" hidden="1">"c4327"</definedName>
    <definedName name="IQ_EST_EBIT_SBC_SURPRISE_PERCENT" hidden="1">"c4333"</definedName>
    <definedName name="IQ_EST_EBIT_SURPRISE_PERCENT" hidden="1">"c1876"</definedName>
    <definedName name="IQ_EST_EBIT_SURPRISE_PERCENT_REUT" hidden="1">"c5414"</definedName>
    <definedName name="IQ_EST_EBITDA_DIFF" hidden="1">"c1867"</definedName>
    <definedName name="IQ_EST_EBITDA_DIFF_REUT" hidden="1">"c3888"</definedName>
    <definedName name="IQ_EST_EBITDA_GROWTH_1YR" hidden="1">"c1766"</definedName>
    <definedName name="IQ_EST_EBITDA_GROWTH_1YR_REUT" hidden="1">"c3864"</definedName>
    <definedName name="IQ_EST_EBITDA_GROWTH_2YR" hidden="1">"c1767"</definedName>
    <definedName name="IQ_EST_EBITDA_GROWTH_2YR_REUT" hidden="1">"c3865"</definedName>
    <definedName name="IQ_EST_EBITDA_GROWTH_Q_1YR" hidden="1">"c1768"</definedName>
    <definedName name="IQ_EST_EBITDA_GROWTH_Q_1YR_REUT" hidden="1">"c3866"</definedName>
    <definedName name="IQ_EST_EBITDA_SBC_DIFF" hidden="1">"c4335"</definedName>
    <definedName name="IQ_EST_EBITDA_SBC_SURPRISE_PERCENT" hidden="1">"c4344"</definedName>
    <definedName name="IQ_EST_EBITDA_SEQ_GROWTH_Q" hidden="1">"c1769"</definedName>
    <definedName name="IQ_EST_EBITDA_SEQ_GROWTH_Q_REUT" hidden="1">"c3867"</definedName>
    <definedName name="IQ_EST_EBITDA_SURPRISE_PERCENT" hidden="1">"c1868"</definedName>
    <definedName name="IQ_EST_EBITDA_SURPRISE_PERCENT_REUT" hidden="1">"c3889"</definedName>
    <definedName name="IQ_EST_EBT_SBC_DIFF" hidden="1">"c4348"</definedName>
    <definedName name="IQ_EST_EBT_SBC_GW_DIFF" hidden="1">"c4352"</definedName>
    <definedName name="IQ_EST_EBT_SBC_GW_SURPRISE_PERCENT" hidden="1">"c4361"</definedName>
    <definedName name="IQ_EST_EBT_SBC_SURPRISE_PERCENT" hidden="1">"c4367"</definedName>
    <definedName name="IQ_EST_EPS_DIFF" hidden="1">"c1864"</definedName>
    <definedName name="IQ_EST_EPS_DIFF_REUT" hidden="1">"c5458"</definedName>
    <definedName name="IQ_EST_EPS_GROWTH_1YR" hidden="1">"c1636"</definedName>
    <definedName name="IQ_EST_EPS_GROWTH_1YR_REUT" hidden="1">"c3646"</definedName>
    <definedName name="IQ_EST_EPS_GROWTH_2YR" hidden="1">"c1637"</definedName>
    <definedName name="IQ_EST_EPS_GROWTH_2YR_REUT" hidden="1">"c3858"</definedName>
    <definedName name="IQ_EST_EPS_GROWTH_5YR" hidden="1">"c1655"</definedName>
    <definedName name="IQ_EST_EPS_GROWTH_5YR_BOTTOM_UP" hidden="1">"c5487"</definedName>
    <definedName name="IQ_EST_EPS_GROWTH_5YR_BOTTOM_UP_REUT" hidden="1">"c5495"</definedName>
    <definedName name="IQ_EST_EPS_GROWTH_5YR_HIGH" hidden="1">"c1657"</definedName>
    <definedName name="IQ_EST_EPS_GROWTH_5YR_HIGH_REUT" hidden="1">"c5322"</definedName>
    <definedName name="IQ_EST_EPS_GROWTH_5YR_LOW" hidden="1">"c1658"</definedName>
    <definedName name="IQ_EST_EPS_GROWTH_5YR_LOW_REUT" hidden="1">"c5323"</definedName>
    <definedName name="IQ_EST_EPS_GROWTH_5YR_MEDIAN" hidden="1">"c1656"</definedName>
    <definedName name="IQ_EST_EPS_GROWTH_5YR_MEDIAN_REUT" hidden="1">"c5321"</definedName>
    <definedName name="IQ_EST_EPS_GROWTH_5YR_NUM" hidden="1">"c1659"</definedName>
    <definedName name="IQ_EST_EPS_GROWTH_5YR_NUM_REUT" hidden="1">"c5324"</definedName>
    <definedName name="IQ_EST_EPS_GROWTH_5YR_REUT" hidden="1">"c3633"</definedName>
    <definedName name="IQ_EST_EPS_GROWTH_5YR_STDDEV" hidden="1">"c1660"</definedName>
    <definedName name="IQ_EST_EPS_GROWTH_5YR_STDDEV_REUT" hidden="1">"c5325"</definedName>
    <definedName name="IQ_EST_EPS_GROWTH_Q_1YR" hidden="1">"c1641"</definedName>
    <definedName name="IQ_EST_EPS_GROWTH_Q_1YR_REUT" hidden="1">"c5410"</definedName>
    <definedName name="IQ_EST_EPS_GW_DIFF" hidden="1">"c1891"</definedName>
    <definedName name="IQ_EST_EPS_GW_DIFF_REUT" hidden="1">"c5429"</definedName>
    <definedName name="IQ_EST_EPS_GW_SURPRISE_PERCENT" hidden="1">"c1892"</definedName>
    <definedName name="IQ_EST_EPS_GW_SURPRISE_PERCENT_REUT" hidden="1">"c5430"</definedName>
    <definedName name="IQ_EST_EPS_NORM_DIFF" hidden="1">"c2247"</definedName>
    <definedName name="IQ_EST_EPS_NORM_DIFF_REUT" hidden="1">"c5411"</definedName>
    <definedName name="IQ_EST_EPS_NORM_SURPRISE_PERCENT" hidden="1">"c2248"</definedName>
    <definedName name="IQ_EST_EPS_NORM_SURPRISE_PERCENT_REUT" hidden="1">"c5412"</definedName>
    <definedName name="IQ_EST_EPS_REPORT_DIFF" hidden="1">"c1893"</definedName>
    <definedName name="IQ_EST_EPS_REPORT_DIFF_REUT" hidden="1">"c5431"</definedName>
    <definedName name="IQ_EST_EPS_REPORT_SURPRISE_PERCENT" hidden="1">"c1894"</definedName>
    <definedName name="IQ_EST_EPS_REPORT_SURPRISE_PERCENT_REUT" hidden="1">"c5432"</definedName>
    <definedName name="IQ_EST_EPS_SBC_DIFF" hidden="1">"c4374"</definedName>
    <definedName name="IQ_EST_EPS_SBC_GW_DIFF" hidden="1">"c4378"</definedName>
    <definedName name="IQ_EST_EPS_SBC_GW_SURPRISE_PERCENT" hidden="1">"c4387"</definedName>
    <definedName name="IQ_EST_EPS_SBC_SURPRISE_PERCENT" hidden="1">"c4393"</definedName>
    <definedName name="IQ_EST_EPS_SEQ_GROWTH_Q" hidden="1">"c1764"</definedName>
    <definedName name="IQ_EST_EPS_SEQ_GROWTH_Q_REUT" hidden="1">"c3859"</definedName>
    <definedName name="IQ_EST_EPS_SURPRISE_PERCENT" hidden="1">"c1635"</definedName>
    <definedName name="IQ_EST_EPS_SURPRISE_PERCENT_REUT" hidden="1">"c5459"</definedName>
    <definedName name="IQ_EST_FFO_ADJ_DIFF" hidden="1">"c4433"</definedName>
    <definedName name="IQ_EST_FFO_ADJ_GROWTH_1YR" hidden="1">"c4421"</definedName>
    <definedName name="IQ_EST_FFO_ADJ_GROWTH_2YR" hidden="1">"c4422"</definedName>
    <definedName name="IQ_EST_FFO_ADJ_GROWTH_Q_1YR" hidden="1">"c4423"</definedName>
    <definedName name="IQ_EST_FFO_ADJ_SEQ_GROWTH_Q" hidden="1">"c4424"</definedName>
    <definedName name="IQ_EST_FFO_ADJ_SURPRISE_PERCENT" hidden="1">"c4442"</definedName>
    <definedName name="IQ_EST_FFO_DIFF" hidden="1">"c1869"</definedName>
    <definedName name="IQ_EST_FFO_DIFF_REUT" hidden="1">"c3890"</definedName>
    <definedName name="IQ_EST_FFO_GROWTH_1YR" hidden="1">"c1770"</definedName>
    <definedName name="IQ_EST_FFO_GROWTH_1YR_REUT" hidden="1">"c3874"</definedName>
    <definedName name="IQ_EST_FFO_GROWTH_2YR" hidden="1">"c1771"</definedName>
    <definedName name="IQ_EST_FFO_GROWTH_2YR_REUT" hidden="1">"c3875"</definedName>
    <definedName name="IQ_EST_FFO_GROWTH_Q_1YR" hidden="1">"c1772"</definedName>
    <definedName name="IQ_EST_FFO_GROWTH_Q_1YR_REUT" hidden="1">"c3876"</definedName>
    <definedName name="IQ_EST_FFO_SEQ_GROWTH_Q" hidden="1">"c1773"</definedName>
    <definedName name="IQ_EST_FFO_SEQ_GROWTH_Q_REUT" hidden="1">"c3877"</definedName>
    <definedName name="IQ_EST_FFO_SHARE_DIFF" hidden="1">"c4444"</definedName>
    <definedName name="IQ_EST_FFO_SHARE_GROWTH_1YR" hidden="1">"c4425"</definedName>
    <definedName name="IQ_EST_FFO_SHARE_GROWTH_2YR" hidden="1">"c4426"</definedName>
    <definedName name="IQ_EST_FFO_SHARE_GROWTH_Q_1YR" hidden="1">"c4427"</definedName>
    <definedName name="IQ_EST_FFO_SHARE_SEQ_GROWTH_Q" hidden="1">"c4428"</definedName>
    <definedName name="IQ_EST_FFO_SHARE_SURPRISE_PERCENT" hidden="1">"c4453"</definedName>
    <definedName name="IQ_EST_FFO_SURPRISE_PERCENT" hidden="1">"c1870"</definedName>
    <definedName name="IQ_EST_FFO_SURPRISE_PERCENT_REUT" hidden="1">"c3891"</definedName>
    <definedName name="IQ_EST_FOOTNOTE" hidden="1">"c4540"</definedName>
    <definedName name="IQ_EST_FOOTNOTE_REUT" hidden="1">"c5478"</definedName>
    <definedName name="IQ_EST_MAINT_CAPEX_DIFF" hidden="1">"c4456"</definedName>
    <definedName name="IQ_EST_MAINT_CAPEX_GROWTH_1YR" hidden="1">"c4429"</definedName>
    <definedName name="IQ_EST_MAINT_CAPEX_GROWTH_2YR" hidden="1">"c4430"</definedName>
    <definedName name="IQ_EST_MAINT_CAPEX_GROWTH_Q_1YR" hidden="1">"c4431"</definedName>
    <definedName name="IQ_EST_MAINT_CAPEX_SEQ_GROWTH_Q" hidden="1">"c4432"</definedName>
    <definedName name="IQ_EST_MAINT_CAPEX_SURPRISE_PERCENT" hidden="1">"c4465"</definedName>
    <definedName name="IQ_EST_NAV_DIFF" hidden="1">"c1895"</definedName>
    <definedName name="IQ_EST_NAV_SURPRISE_PERCENT" hidden="1">"c1896"</definedName>
    <definedName name="IQ_EST_NET_DEBT_DIFF" hidden="1">"c4466"</definedName>
    <definedName name="IQ_EST_NET_DEBT_SURPRISE_PERCENT" hidden="1">"c4468"</definedName>
    <definedName name="IQ_EST_NI_DIFF" hidden="1">"c1885"</definedName>
    <definedName name="IQ_EST_NI_DIFF_REUT" hidden="1">"c5423"</definedName>
    <definedName name="IQ_EST_NI_GW_DIFF" hidden="1">"c1887"</definedName>
    <definedName name="IQ_EST_NI_GW_DIFF_REUT" hidden="1">"c5425"</definedName>
    <definedName name="IQ_EST_NI_GW_SURPRISE_PERCENT" hidden="1">"c1888"</definedName>
    <definedName name="IQ_EST_NI_GW_SURPRISE_PERCENT_REUT" hidden="1">"c5426"</definedName>
    <definedName name="IQ_EST_NI_REPORT_DIFF" hidden="1">"c1889"</definedName>
    <definedName name="IQ_EST_NI_REPORT_DIFF_REUT" hidden="1">"c5427"</definedName>
    <definedName name="IQ_EST_NI_REPORT_SURPRISE_PERCENT" hidden="1">"c1890"</definedName>
    <definedName name="IQ_EST_NI_REPORT_SURPRISE_PERCENT_REUT" hidden="1">"c5428"</definedName>
    <definedName name="IQ_EST_NI_SBC_DIFF" hidden="1">"c4472"</definedName>
    <definedName name="IQ_EST_NI_SBC_GW_DIFF" hidden="1">"c4476"</definedName>
    <definedName name="IQ_EST_NI_SBC_GW_SURPRISE_PERCENT" hidden="1">"c4485"</definedName>
    <definedName name="IQ_EST_NI_SBC_SURPRISE_PERCENT" hidden="1">"c4491"</definedName>
    <definedName name="IQ_EST_NI_SURPRISE_PERCENT" hidden="1">"c1886"</definedName>
    <definedName name="IQ_EST_NI_SURPRISE_PERCENT_REUT" hidden="1">"c5424"</definedName>
    <definedName name="IQ_EST_NUM_BUY" hidden="1">"c1759"</definedName>
    <definedName name="IQ_EST_NUM_BUY_REUT" hidden="1">"c3869"</definedName>
    <definedName name="IQ_EST_NUM_HOLD" hidden="1">"c1761"</definedName>
    <definedName name="IQ_EST_NUM_HOLD_REUT" hidden="1">"c3871"</definedName>
    <definedName name="IQ_EST_NUM_NO_OPINION" hidden="1">"c1758"</definedName>
    <definedName name="IQ_EST_NUM_NO_OPINION_REUT" hidden="1">"c3868"</definedName>
    <definedName name="IQ_EST_NUM_OUTPERFORM" hidden="1">"c1760"</definedName>
    <definedName name="IQ_EST_NUM_OUTPERFORM_REUT" hidden="1">"c3870"</definedName>
    <definedName name="IQ_EST_NUM_SELL" hidden="1">"c1763"</definedName>
    <definedName name="IQ_EST_NUM_SELL_REUT" hidden="1">"c3873"</definedName>
    <definedName name="IQ_EST_NUM_UNDERPERFORM" hidden="1">"c1762"</definedName>
    <definedName name="IQ_EST_NUM_UNDERPERFORM_REUT" hidden="1">"c3872"</definedName>
    <definedName name="IQ_EST_OPER_INC_DIFF" hidden="1">"c1877"</definedName>
    <definedName name="IQ_EST_OPER_INC_DIFF_REUT" hidden="1">"c5415"</definedName>
    <definedName name="IQ_EST_OPER_INC_SURPRISE_PERCENT" hidden="1">"c1878"</definedName>
    <definedName name="IQ_EST_OPER_INC_SURPRISE_PERCENT_REUT" hidden="1">"c5416"</definedName>
    <definedName name="IQ_EST_PRE_TAX_DIFF" hidden="1">"c1879"</definedName>
    <definedName name="IQ_EST_PRE_TAX_DIFF_REUT" hidden="1">"c5417"</definedName>
    <definedName name="IQ_EST_PRE_TAX_GW_DIFF" hidden="1">"c1881"</definedName>
    <definedName name="IQ_EST_PRE_TAX_GW_DIFF_REUT" hidden="1">"c5419"</definedName>
    <definedName name="IQ_EST_PRE_TAX_GW_SURPRISE_PERCENT" hidden="1">"c1882"</definedName>
    <definedName name="IQ_EST_PRE_TAX_GW_SURPRISE_PERCENT_REUT" hidden="1">"c5420"</definedName>
    <definedName name="IQ_EST_PRE_TAX_REPORT_DIFF" hidden="1">"c1883"</definedName>
    <definedName name="IQ_EST_PRE_TAX_REPORT_DIFF_REUT" hidden="1">"c5421"</definedName>
    <definedName name="IQ_EST_PRE_TAX_REPORT_SURPRISE_PERCENT" hidden="1">"c1884"</definedName>
    <definedName name="IQ_EST_PRE_TAX_REPORT_SURPRISE_PERCENT_REUT" hidden="1">"c5422"</definedName>
    <definedName name="IQ_EST_PRE_TAX_SURPRISE_PERCENT" hidden="1">"c1880"</definedName>
    <definedName name="IQ_EST_PRE_TAX_SURPRISE_PERCENT_REUT" hidden="1">"c5418"</definedName>
    <definedName name="IQ_EST_RECURRING_PROFIT_SHARE_DIFF" hidden="1">"c4505"</definedName>
    <definedName name="IQ_EST_RECURRING_PROFIT_SHARE_SURPRISE_PERCENT" hidden="1">"c4515"</definedName>
    <definedName name="IQ_EST_REV_DIFF" hidden="1">"c1865"</definedName>
    <definedName name="IQ_EST_REV_DIFF_REUT" hidden="1">"c3886"</definedName>
    <definedName name="IQ_EST_REV_GROWTH_1YR" hidden="1">"c1638"</definedName>
    <definedName name="IQ_EST_REV_GROWTH_1YR_REUT" hidden="1">"c3860"</definedName>
    <definedName name="IQ_EST_REV_GROWTH_2YR" hidden="1">"c1639"</definedName>
    <definedName name="IQ_EST_REV_GROWTH_2YR_REUT" hidden="1">"c3861"</definedName>
    <definedName name="IQ_EST_REV_GROWTH_Q_1YR" hidden="1">"c1640"</definedName>
    <definedName name="IQ_EST_REV_GROWTH_Q_1YR_REUT" hidden="1">"c3862"</definedName>
    <definedName name="IQ_EST_REV_SEQ_GROWTH_Q" hidden="1">"c1765"</definedName>
    <definedName name="IQ_EST_REV_SEQ_GROWTH_Q_REUT" hidden="1">"c3863"</definedName>
    <definedName name="IQ_EST_REV_SURPRISE_PERCENT" hidden="1">"c1866"</definedName>
    <definedName name="IQ_EST_REV_SURPRISE_PERCENT_REUT" hidden="1">"c3887"</definedName>
    <definedName name="IQ_EST_VENDOR" hidden="1">"c5564"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ACT_OR_EST" hidden="1">"c2216"</definedName>
    <definedName name="IQ_FFO_ADJ_ACT_OR_EST" hidden="1">"c4435"</definedName>
    <definedName name="IQ_FFO_ADJ_EST" hidden="1">"c4434"</definedName>
    <definedName name="IQ_FFO_ADJ_GUIDANCE" hidden="1">"c4436"</definedName>
    <definedName name="IQ_FFO_ADJ_HIGH_EST" hidden="1">"c4437"</definedName>
    <definedName name="IQ_FFO_ADJ_HIGH_GUIDANCE" hidden="1">"c4202"</definedName>
    <definedName name="IQ_FFO_ADJ_LOW_EST" hidden="1">"c4438"</definedName>
    <definedName name="IQ_FFO_ADJ_LOW_GUIDANCE" hidden="1">"c4242"</definedName>
    <definedName name="IQ_FFO_ADJ_MEDIAN_EST" hidden="1">"c4439"</definedName>
    <definedName name="IQ_FFO_ADJ_NUM_EST" hidden="1">"c4440"</definedName>
    <definedName name="IQ_FFO_ADJ_STDDEV_EST" hidden="1">"c4441"</definedName>
    <definedName name="IQ_FFO_EST" hidden="1">"c418"</definedName>
    <definedName name="IQ_FFO_EST_REUT" hidden="1">"c3837"</definedName>
    <definedName name="IQ_FFO_GUIDANCE" hidden="1">"c4443"</definedName>
    <definedName name="IQ_FFO_HIGH_EST" hidden="1">"c419"</definedName>
    <definedName name="IQ_FFO_HIGH_EST_REUT" hidden="1">"c3839"</definedName>
    <definedName name="IQ_FFO_HIGH_GUIDANCE" hidden="1">"c4184"</definedName>
    <definedName name="IQ_FFO_LOW_EST" hidden="1">"c420"</definedName>
    <definedName name="IQ_FFO_LOW_EST_REUT" hidden="1">"c3840"</definedName>
    <definedName name="IQ_FFO_LOW_GUIDANCE" hidden="1">"c4224"</definedName>
    <definedName name="IQ_FFO_MEDIAN_EST" hidden="1">"c1665"</definedName>
    <definedName name="IQ_FFO_MEDIAN_EST_REUT" hidden="1">"c3838"</definedName>
    <definedName name="IQ_FFO_NUM_EST" hidden="1">"c421"</definedName>
    <definedName name="IQ_FFO_NUM_EST_REUT" hidden="1">"c3841"</definedName>
    <definedName name="IQ_FFO_PAYOUT_RATIO" hidden="1">"c3492"</definedName>
    <definedName name="IQ_FFO_SHARE_ACT_OR_EST" hidden="1">"c4446"</definedName>
    <definedName name="IQ_FFO_SHARE_EST" hidden="1">"c4445"</definedName>
    <definedName name="IQ_FFO_SHARE_GUIDANCE" hidden="1">"c4447"</definedName>
    <definedName name="IQ_FFO_SHARE_HIGH_EST" hidden="1">"c4448"</definedName>
    <definedName name="IQ_FFO_SHARE_HIGH_GUIDANCE" hidden="1">"c4203"</definedName>
    <definedName name="IQ_FFO_SHARE_LOW_EST" hidden="1">"c4449"</definedName>
    <definedName name="IQ_FFO_SHARE_LOW_GUIDANCE" hidden="1">"c4243"</definedName>
    <definedName name="IQ_FFO_SHARE_MEDIAN_EST" hidden="1">"c4450"</definedName>
    <definedName name="IQ_FFO_SHARE_NUM_EST" hidden="1">"c4451"</definedName>
    <definedName name="IQ_FFO_SHARE_STDDEV_EST" hidden="1">"c4452"</definedName>
    <definedName name="IQ_FFO_STDDEV_EST" hidden="1">"c422"</definedName>
    <definedName name="IQ_FFO_STDDEV_EST_REUT" hidden="1">"c3842"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ANCING_CASH" hidden="1">"c1405"</definedName>
    <definedName name="IQ_FINANCING_CASH_SUPPL" hidden="1">"c1406"</definedName>
    <definedName name="IQ_FINANCING_OBLIG_CURRENT" hidden="1">"c6190"</definedName>
    <definedName name="IQ_FINANCING_OBLIG_NON_CURRENT" hidden="1">"c6191"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OODWILL_NET" hidden="1">"c1380"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MARGIN_ACT_OR_EST" hidden="1">"c5554"</definedName>
    <definedName name="IQ_GROSS_MARGIN_EST" hidden="1">"c5547"</definedName>
    <definedName name="IQ_GROSS_MARGIN_HIGH_EST" hidden="1">"c5549"</definedName>
    <definedName name="IQ_GROSS_MARGIN_LOW_EST" hidden="1">"c5550"</definedName>
    <definedName name="IQ_GROSS_MARGIN_MEDIAN_EST" hidden="1">"c5548"</definedName>
    <definedName name="IQ_GROSS_MARGIN_NUM_EST" hidden="1">"c5551"</definedName>
    <definedName name="IQ_GROSS_MARGIN_STDDEV_EST" hidden="1">"c5552"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DAYS_REV_OUT" hidden="1">"c5993"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SALARIES_PCT_REV" hidden="1">"c5970"</definedName>
    <definedName name="IQ_HC_SUPPLIES_PCT_REV" hidden="1">"c5971"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IGH_TARGET_PRICE" hidden="1">"c1651"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DUSTRY" hidden="1">"c3601"</definedName>
    <definedName name="IQ_INDUSTRY_GROUP" hidden="1">"c3602"</definedName>
    <definedName name="IQ_INDUSTRY_SECTOR" hidden="1">"c3603"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" hidden="1">"c6225"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REUT" hidden="1">"c5318"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CAPEX" hidden="1">"c2947"</definedName>
    <definedName name="IQ_MAINT_CAPEX_ACT_OR_EST" hidden="1">"c4458"</definedName>
    <definedName name="IQ_MAINT_CAPEX_EST" hidden="1">"c4457"</definedName>
    <definedName name="IQ_MAINT_CAPEX_GUIDANCE" hidden="1">"c4459"</definedName>
    <definedName name="IQ_MAINT_CAPEX_HIGH_EST" hidden="1">"c4460"</definedName>
    <definedName name="IQ_MAINT_CAPEX_HIGH_GUIDANCE" hidden="1">"c4197"</definedName>
    <definedName name="IQ_MAINT_CAPEX_LOW_EST" hidden="1">"c4461"</definedName>
    <definedName name="IQ_MAINT_CAPEX_LOW_GUIDANCE" hidden="1">"c4237"</definedName>
    <definedName name="IQ_MAINT_CAPEX_MEDIAN_EST" hidden="1">"c4462"</definedName>
    <definedName name="IQ_MAINT_CAPEX_NUM_EST" hidden="1">"c4463"</definedName>
    <definedName name="IQ_MAINT_CAPEX_STDDEV_EST" hidden="1">"c4464"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REUT" hidden="1">"c4048"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ACT_OR_EST" hidden="1">"c3583"</definedName>
    <definedName name="IQ_NET_DEBT_ACT_OR_EST_REUT" hidden="1">"c5473"</definedName>
    <definedName name="IQ_NET_DEBT_EBITDA" hidden="1">"c750"</definedName>
    <definedName name="IQ_NET_DEBT_EBITDA_CAPEX" hidden="1">"c2949"</definedName>
    <definedName name="IQ_NET_DEBT_EST" hidden="1">"c3517"</definedName>
    <definedName name="IQ_NET_DEBT_EST_REUT" hidden="1">"c3976"</definedName>
    <definedName name="IQ_NET_DEBT_GUIDANCE" hidden="1">"c4467"</definedName>
    <definedName name="IQ_NET_DEBT_HIGH_EST" hidden="1">"c3518"</definedName>
    <definedName name="IQ_NET_DEBT_HIGH_EST_REUT" hidden="1">"c3978"</definedName>
    <definedName name="IQ_NET_DEBT_HIGH_GUIDANCE" hidden="1">"c4181"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DEBT_LOW_EST" hidden="1">"c3519"</definedName>
    <definedName name="IQ_NET_DEBT_LOW_EST_REUT" hidden="1">"c3979"</definedName>
    <definedName name="IQ_NET_DEBT_LOW_GUIDANCE" hidden="1">"c4221"</definedName>
    <definedName name="IQ_NET_DEBT_MEDIAN_EST" hidden="1">"c3520"</definedName>
    <definedName name="IQ_NET_DEBT_MEDIAN_EST_REUT" hidden="1">"c3977"</definedName>
    <definedName name="IQ_NET_DEBT_NUM_EST" hidden="1">"c3515"</definedName>
    <definedName name="IQ_NET_DEBT_NUM_EST_REUT" hidden="1">"c3980"</definedName>
    <definedName name="IQ_NET_DEBT_STDDEV_EST" hidden="1">"c3516"</definedName>
    <definedName name="IQ_NET_DEBT_STDDEV_EST_REUT" hidden="1">"c3981"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CT_OR_EST" hidden="1">"c2222"</definedName>
    <definedName name="IQ_NI_ACT_OR_EST_REUT" hidden="1">"c5468"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EST_REUT" hidden="1">"c5368"</definedName>
    <definedName name="IQ_NI_GAAP_GUIDANCE" hidden="1">"c4470"</definedName>
    <definedName name="IQ_NI_GAAP_HIGH_GUIDANCE" hidden="1">"c4177"</definedName>
    <definedName name="IQ_NI_GAAP_LOW_GUIDANCE" hidden="1">"c4217"</definedName>
    <definedName name="IQ_NI_GUIDANCE" hidden="1">"c4469"</definedName>
    <definedName name="IQ_NI_GW_EST" hidden="1">"c1723"</definedName>
    <definedName name="IQ_NI_GW_EST_REUT" hidden="1">"c5375"</definedName>
    <definedName name="IQ_NI_GW_GUIDANCE" hidden="1">"c4471"</definedName>
    <definedName name="IQ_NI_GW_HIGH_EST" hidden="1">"c1725"</definedName>
    <definedName name="IQ_NI_GW_HIGH_EST_REUT" hidden="1">"c5377"</definedName>
    <definedName name="IQ_NI_GW_HIGH_GUIDANCE" hidden="1">"c4178"</definedName>
    <definedName name="IQ_NI_GW_LOW_EST" hidden="1">"c1726"</definedName>
    <definedName name="IQ_NI_GW_LOW_EST_REUT" hidden="1">"c5378"</definedName>
    <definedName name="IQ_NI_GW_LOW_GUIDANCE" hidden="1">"c4218"</definedName>
    <definedName name="IQ_NI_GW_MEDIAN_EST" hidden="1">"c1724"</definedName>
    <definedName name="IQ_NI_GW_MEDIAN_EST_REUT" hidden="1">"c5376"</definedName>
    <definedName name="IQ_NI_GW_NUM_EST" hidden="1">"c1727"</definedName>
    <definedName name="IQ_NI_GW_NUM_EST_REUT" hidden="1">"c5379"</definedName>
    <definedName name="IQ_NI_GW_STDDEV_EST" hidden="1">"c1728"</definedName>
    <definedName name="IQ_NI_GW_STDDEV_EST_REUT" hidden="1">"c5380"</definedName>
    <definedName name="IQ_NI_HIGH_EST" hidden="1">"c1718"</definedName>
    <definedName name="IQ_NI_HIGH_EST_REUT" hidden="1">"c5370"</definedName>
    <definedName name="IQ_NI_HIGH_GUIDANCE" hidden="1">"c4176"</definedName>
    <definedName name="IQ_NI_LOW_EST" hidden="1">"c1719"</definedName>
    <definedName name="IQ_NI_LOW_EST_REUT" hidden="1">"c5371"</definedName>
    <definedName name="IQ_NI_LOW_GUIDANCE" hidden="1">"c4216"</definedName>
    <definedName name="IQ_NI_MARGIN" hidden="1">"c794"</definedName>
    <definedName name="IQ_NI_MEDIAN_EST" hidden="1">"c1717"</definedName>
    <definedName name="IQ_NI_MEDIAN_EST_REUT" hidden="1">"c5369"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NUM_EST" hidden="1">"c1720"</definedName>
    <definedName name="IQ_NI_NUM_EST_REUT" hidden="1">"c5372"</definedName>
    <definedName name="IQ_NI_REPORTED_EST" hidden="1">"c1730"</definedName>
    <definedName name="IQ_NI_REPORTED_EST_REUT" hidden="1">"c5382"</definedName>
    <definedName name="IQ_NI_REPORTED_HIGH_EST" hidden="1">"c1732"</definedName>
    <definedName name="IQ_NI_REPORTED_HIGH_EST_REUT" hidden="1">"c5384"</definedName>
    <definedName name="IQ_NI_REPORTED_LOW_EST" hidden="1">"c1733"</definedName>
    <definedName name="IQ_NI_REPORTED_LOW_EST_REUT" hidden="1">"c5385"</definedName>
    <definedName name="IQ_NI_REPORTED_MEDIAN_EST" hidden="1">"c1731"</definedName>
    <definedName name="IQ_NI_REPORTED_MEDIAN_EST_REUT" hidden="1">"c5383"</definedName>
    <definedName name="IQ_NI_REPORTED_NUM_EST" hidden="1">"c1734"</definedName>
    <definedName name="IQ_NI_REPORTED_NUM_EST_REUT" hidden="1">"c5386"</definedName>
    <definedName name="IQ_NI_REPORTED_STDDEV_EST" hidden="1">"c1735"</definedName>
    <definedName name="IQ_NI_REPORTED_STDDEV_EST_REUT" hidden="1">"c5387"</definedName>
    <definedName name="IQ_NI_SBC_ACT_OR_EST" hidden="1">"c4474"</definedName>
    <definedName name="IQ_NI_SBC_EST" hidden="1">"c4473"</definedName>
    <definedName name="IQ_NI_SBC_GUIDANCE" hidden="1">"c4475"</definedName>
    <definedName name="IQ_NI_SBC_GW_ACT_OR_EST" hidden="1">"c4478"</definedName>
    <definedName name="IQ_NI_SBC_GW_EST" hidden="1">"c4477"</definedName>
    <definedName name="IQ_NI_SBC_GW_GUIDANCE" hidden="1">"c4479"</definedName>
    <definedName name="IQ_NI_SBC_GW_HIGH_EST" hidden="1">"c4480"</definedName>
    <definedName name="IQ_NI_SBC_GW_HIGH_GUIDANCE" hidden="1">"c4187"</definedName>
    <definedName name="IQ_NI_SBC_GW_LOW_EST" hidden="1">"c4481"</definedName>
    <definedName name="IQ_NI_SBC_GW_LOW_GUIDANCE" hidden="1">"c4227"</definedName>
    <definedName name="IQ_NI_SBC_GW_MEDIAN_EST" hidden="1">"c4482"</definedName>
    <definedName name="IQ_NI_SBC_GW_NUM_EST" hidden="1">"c4483"</definedName>
    <definedName name="IQ_NI_SBC_GW_STDDEV_EST" hidden="1">"c4484"</definedName>
    <definedName name="IQ_NI_SBC_HIGH_EST" hidden="1">"c4486"</definedName>
    <definedName name="IQ_NI_SBC_HIGH_GUIDANCE" hidden="1">"c4186"</definedName>
    <definedName name="IQ_NI_SBC_LOW_EST" hidden="1">"c4487"</definedName>
    <definedName name="IQ_NI_SBC_LOW_GUIDANCE" hidden="1">"c4226"</definedName>
    <definedName name="IQ_NI_SBC_MEDIAN_EST" hidden="1">"c4488"</definedName>
    <definedName name="IQ_NI_SBC_NUM_EST" hidden="1">"c4489"</definedName>
    <definedName name="IQ_NI_SBC_STDDEV_EST" hidden="1">"c4490"</definedName>
    <definedName name="IQ_NI_SFAS" hidden="1">"c795"</definedName>
    <definedName name="IQ_NI_STDDEV_EST" hidden="1">"c1721"</definedName>
    <definedName name="IQ_NI_STDDEV_EST_REUT" hidden="1">"c5373"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_EPS_ACT_OR_EST" hidden="1">"c2249"</definedName>
    <definedName name="IQ_NORM_EPS_ACT_OR_EST_REUT" hidden="1">"c5472"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PRICE" hidden="1">"c848"</definedName>
    <definedName name="IQ_OPER_INC" hidden="1">"c849"</definedName>
    <definedName name="IQ_OPER_INC_ACT_OR_EST" hidden="1">"c2220"</definedName>
    <definedName name="IQ_OPER_INC_ACT_OR_EST_REUT" hidden="1">"c5466"</definedName>
    <definedName name="IQ_OPER_INC_BR" hidden="1">"c850"</definedName>
    <definedName name="IQ_OPER_INC_EST" hidden="1">"c1688"</definedName>
    <definedName name="IQ_OPER_INC_EST_REUT" hidden="1">"c5340"</definedName>
    <definedName name="IQ_OPER_INC_FIN" hidden="1">"c851"</definedName>
    <definedName name="IQ_OPER_INC_HIGH_EST" hidden="1">"c1690"</definedName>
    <definedName name="IQ_OPER_INC_HIGH_EST_REUT" hidden="1">"c5342"</definedName>
    <definedName name="IQ_OPER_INC_INS" hidden="1">"c852"</definedName>
    <definedName name="IQ_OPER_INC_LOW_EST" hidden="1">"c1691"</definedName>
    <definedName name="IQ_OPER_INC_LOW_EST_REUT" hidden="1">"c5343"</definedName>
    <definedName name="IQ_OPER_INC_MARGIN" hidden="1">"c1448"</definedName>
    <definedName name="IQ_OPER_INC_MEDIAN_EST" hidden="1">"c1689"</definedName>
    <definedName name="IQ_OPER_INC_MEDIAN_EST_REUT" hidden="1">"c5341"</definedName>
    <definedName name="IQ_OPER_INC_NUM_EST" hidden="1">"c1692"</definedName>
    <definedName name="IQ_OPER_INC_NUM_EST_REUT" hidden="1">"c5344"</definedName>
    <definedName name="IQ_OPER_INC_RE" hidden="1">"c6240"</definedName>
    <definedName name="IQ_OPER_INC_REIT" hidden="1">"c853"</definedName>
    <definedName name="IQ_OPER_INC_STDDEV_EST" hidden="1">"c1693"</definedName>
    <definedName name="IQ_OPER_INC_STDDEV_EST_REUT" hidden="1">"c5345"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"c2127"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REUT" hidden="1">"c3959"</definedName>
    <definedName name="IQ_PERCENT_CHANGE_EST_5YR_GROWTH_RATE_18MONTHS" hidden="1">"c1853"</definedName>
    <definedName name="IQ_PERCENT_CHANGE_EST_5YR_GROWTH_RATE_18MONTHS_REUT" hidden="1">"c3960"</definedName>
    <definedName name="IQ_PERCENT_CHANGE_EST_5YR_GROWTH_RATE_3MONTHS" hidden="1">"c1849"</definedName>
    <definedName name="IQ_PERCENT_CHANGE_EST_5YR_GROWTH_RATE_3MONTHS_REUT" hidden="1">"c3956"</definedName>
    <definedName name="IQ_PERCENT_CHANGE_EST_5YR_GROWTH_RATE_6MONTHS" hidden="1">"c1850"</definedName>
    <definedName name="IQ_PERCENT_CHANGE_EST_5YR_GROWTH_RATE_6MONTHS_REUT" hidden="1">"c3957"</definedName>
    <definedName name="IQ_PERCENT_CHANGE_EST_5YR_GROWTH_RATE_9MONTHS" hidden="1">"c1851"</definedName>
    <definedName name="IQ_PERCENT_CHANGE_EST_5YR_GROWTH_RATE_9MONTHS_REUT" hidden="1">"c3958"</definedName>
    <definedName name="IQ_PERCENT_CHANGE_EST_5YR_GROWTH_RATE_DAY" hidden="1">"c1846"</definedName>
    <definedName name="IQ_PERCENT_CHANGE_EST_5YR_GROWTH_RATE_DAY_REUT" hidden="1">"c3954"</definedName>
    <definedName name="IQ_PERCENT_CHANGE_EST_5YR_GROWTH_RATE_MONTH" hidden="1">"c1848"</definedName>
    <definedName name="IQ_PERCENT_CHANGE_EST_5YR_GROWTH_RATE_MONTH_REUT" hidden="1">"c3955"</definedName>
    <definedName name="IQ_PERCENT_CHANGE_EST_5YR_GROWTH_RATE_WEEK" hidden="1">"c1847"</definedName>
    <definedName name="IQ_PERCENT_CHANGE_EST_5YR_GROWTH_RATE_WEEK_REUT" hidden="1">"c5435"</definedName>
    <definedName name="IQ_PERCENT_CHANGE_EST_CFPS_12MONTHS" hidden="1">"c1812"</definedName>
    <definedName name="IQ_PERCENT_CHANGE_EST_CFPS_12MONTHS_REUT" hidden="1">"c3924"</definedName>
    <definedName name="IQ_PERCENT_CHANGE_EST_CFPS_18MONTHS" hidden="1">"c1813"</definedName>
    <definedName name="IQ_PERCENT_CHANGE_EST_CFPS_18MONTHS_REUT" hidden="1">"c3925"</definedName>
    <definedName name="IQ_PERCENT_CHANGE_EST_CFPS_3MONTHS" hidden="1">"c1809"</definedName>
    <definedName name="IQ_PERCENT_CHANGE_EST_CFPS_3MONTHS_REUT" hidden="1">"c3921"</definedName>
    <definedName name="IQ_PERCENT_CHANGE_EST_CFPS_6MONTHS" hidden="1">"c1810"</definedName>
    <definedName name="IQ_PERCENT_CHANGE_EST_CFPS_6MONTHS_REUT" hidden="1">"c3922"</definedName>
    <definedName name="IQ_PERCENT_CHANGE_EST_CFPS_9MONTHS" hidden="1">"c1811"</definedName>
    <definedName name="IQ_PERCENT_CHANGE_EST_CFPS_9MONTHS_REUT" hidden="1">"c3923"</definedName>
    <definedName name="IQ_PERCENT_CHANGE_EST_CFPS_DAY" hidden="1">"c1806"</definedName>
    <definedName name="IQ_PERCENT_CHANGE_EST_CFPS_DAY_REUT" hidden="1">"c3919"</definedName>
    <definedName name="IQ_PERCENT_CHANGE_EST_CFPS_MONTH" hidden="1">"c1808"</definedName>
    <definedName name="IQ_PERCENT_CHANGE_EST_CFPS_MONTH_REUT" hidden="1">"c3920"</definedName>
    <definedName name="IQ_PERCENT_CHANGE_EST_CFPS_WEEK" hidden="1">"c1807"</definedName>
    <definedName name="IQ_PERCENT_CHANGE_EST_CFPS_WEEK_REUT" hidden="1">"c3962"</definedName>
    <definedName name="IQ_PERCENT_CHANGE_EST_DPS_12MONTHS" hidden="1">"c1820"</definedName>
    <definedName name="IQ_PERCENT_CHANGE_EST_DPS_12MONTHS_REUT" hidden="1">"c3931"</definedName>
    <definedName name="IQ_PERCENT_CHANGE_EST_DPS_18MONTHS" hidden="1">"c1821"</definedName>
    <definedName name="IQ_PERCENT_CHANGE_EST_DPS_18MONTHS_REUT" hidden="1">"c3932"</definedName>
    <definedName name="IQ_PERCENT_CHANGE_EST_DPS_3MONTHS" hidden="1">"c1817"</definedName>
    <definedName name="IQ_PERCENT_CHANGE_EST_DPS_3MONTHS_REUT" hidden="1">"c3928"</definedName>
    <definedName name="IQ_PERCENT_CHANGE_EST_DPS_6MONTHS" hidden="1">"c1818"</definedName>
    <definedName name="IQ_PERCENT_CHANGE_EST_DPS_6MONTHS_REUT" hidden="1">"c3929"</definedName>
    <definedName name="IQ_PERCENT_CHANGE_EST_DPS_9MONTHS" hidden="1">"c1819"</definedName>
    <definedName name="IQ_PERCENT_CHANGE_EST_DPS_9MONTHS_REUT" hidden="1">"c3930"</definedName>
    <definedName name="IQ_PERCENT_CHANGE_EST_DPS_DAY" hidden="1">"c1814"</definedName>
    <definedName name="IQ_PERCENT_CHANGE_EST_DPS_DAY_REUT" hidden="1">"c3926"</definedName>
    <definedName name="IQ_PERCENT_CHANGE_EST_DPS_MONTH" hidden="1">"c1816"</definedName>
    <definedName name="IQ_PERCENT_CHANGE_EST_DPS_MONTH_REUT" hidden="1">"c3927"</definedName>
    <definedName name="IQ_PERCENT_CHANGE_EST_DPS_WEEK" hidden="1">"c1815"</definedName>
    <definedName name="IQ_PERCENT_CHANGE_EST_DPS_WEEK_REUT" hidden="1">"c3963"</definedName>
    <definedName name="IQ_PERCENT_CHANGE_EST_EBITDA_12MONTHS" hidden="1">"c1804"</definedName>
    <definedName name="IQ_PERCENT_CHANGE_EST_EBITDA_12MONTHS_REUT" hidden="1">"c3917"</definedName>
    <definedName name="IQ_PERCENT_CHANGE_EST_EBITDA_18MONTHS" hidden="1">"c1805"</definedName>
    <definedName name="IQ_PERCENT_CHANGE_EST_EBITDA_18MONTHS_REUT" hidden="1">"c3918"</definedName>
    <definedName name="IQ_PERCENT_CHANGE_EST_EBITDA_3MONTHS" hidden="1">"c1801"</definedName>
    <definedName name="IQ_PERCENT_CHANGE_EST_EBITDA_3MONTHS_REUT" hidden="1">"c3914"</definedName>
    <definedName name="IQ_PERCENT_CHANGE_EST_EBITDA_6MONTHS" hidden="1">"c1802"</definedName>
    <definedName name="IQ_PERCENT_CHANGE_EST_EBITDA_6MONTHS_REUT" hidden="1">"c3915"</definedName>
    <definedName name="IQ_PERCENT_CHANGE_EST_EBITDA_9MONTHS" hidden="1">"c1803"</definedName>
    <definedName name="IQ_PERCENT_CHANGE_EST_EBITDA_9MONTHS_REUT" hidden="1">"c3916"</definedName>
    <definedName name="IQ_PERCENT_CHANGE_EST_EBITDA_DAY" hidden="1">"c1798"</definedName>
    <definedName name="IQ_PERCENT_CHANGE_EST_EBITDA_DAY_REUT" hidden="1">"c3912"</definedName>
    <definedName name="IQ_PERCENT_CHANGE_EST_EBITDA_MONTH" hidden="1">"c1800"</definedName>
    <definedName name="IQ_PERCENT_CHANGE_EST_EBITDA_MONTH_REUT" hidden="1">"c3913"</definedName>
    <definedName name="IQ_PERCENT_CHANGE_EST_EBITDA_WEEK" hidden="1">"c1799"</definedName>
    <definedName name="IQ_PERCENT_CHANGE_EST_EBITDA_WEEK_REUT" hidden="1">"c3961"</definedName>
    <definedName name="IQ_PERCENT_CHANGE_EST_EPS_12MONTHS" hidden="1">"c1788"</definedName>
    <definedName name="IQ_PERCENT_CHANGE_EST_EPS_12MONTHS_REUT" hidden="1">"c3902"</definedName>
    <definedName name="IQ_PERCENT_CHANGE_EST_EPS_18MONTHS" hidden="1">"c1789"</definedName>
    <definedName name="IQ_PERCENT_CHANGE_EST_EPS_18MONTHS_REUT" hidden="1">"c3903"</definedName>
    <definedName name="IQ_PERCENT_CHANGE_EST_EPS_3MONTHS" hidden="1">"c1785"</definedName>
    <definedName name="IQ_PERCENT_CHANGE_EST_EPS_3MONTHS_REUT" hidden="1">"c3899"</definedName>
    <definedName name="IQ_PERCENT_CHANGE_EST_EPS_6MONTHS" hidden="1">"c1786"</definedName>
    <definedName name="IQ_PERCENT_CHANGE_EST_EPS_6MONTHS_REUT" hidden="1">"c3900"</definedName>
    <definedName name="IQ_PERCENT_CHANGE_EST_EPS_9MONTHS" hidden="1">"c1787"</definedName>
    <definedName name="IQ_PERCENT_CHANGE_EST_EPS_9MONTHS_REUT" hidden="1">"c3901"</definedName>
    <definedName name="IQ_PERCENT_CHANGE_EST_EPS_DAY" hidden="1">"c1782"</definedName>
    <definedName name="IQ_PERCENT_CHANGE_EST_EPS_DAY_REUT" hidden="1">"c3896"</definedName>
    <definedName name="IQ_PERCENT_CHANGE_EST_EPS_MONTH" hidden="1">"c1784"</definedName>
    <definedName name="IQ_PERCENT_CHANGE_EST_EPS_MONTH_REUT" hidden="1">"c3898"</definedName>
    <definedName name="IQ_PERCENT_CHANGE_EST_EPS_WEEK" hidden="1">"c1783"</definedName>
    <definedName name="IQ_PERCENT_CHANGE_EST_EPS_WEEK_REUT" hidden="1">"c3897"</definedName>
    <definedName name="IQ_PERCENT_CHANGE_EST_FFO_12MONTHS" hidden="1">"c1828"</definedName>
    <definedName name="IQ_PERCENT_CHANGE_EST_FFO_12MONTHS_REUT" hidden="1">"c3938"</definedName>
    <definedName name="IQ_PERCENT_CHANGE_EST_FFO_18MONTHS" hidden="1">"c1829"</definedName>
    <definedName name="IQ_PERCENT_CHANGE_EST_FFO_18MONTHS_REUT" hidden="1">"c3939"</definedName>
    <definedName name="IQ_PERCENT_CHANGE_EST_FFO_3MONTHS" hidden="1">"c1825"</definedName>
    <definedName name="IQ_PERCENT_CHANGE_EST_FFO_3MONTHS_REUT" hidden="1">"c3935"</definedName>
    <definedName name="IQ_PERCENT_CHANGE_EST_FFO_6MONTHS" hidden="1">"c1826"</definedName>
    <definedName name="IQ_PERCENT_CHANGE_EST_FFO_6MONTHS_REUT" hidden="1">"c3936"</definedName>
    <definedName name="IQ_PERCENT_CHANGE_EST_FFO_9MONTHS" hidden="1">"c1827"</definedName>
    <definedName name="IQ_PERCENT_CHANGE_EST_FFO_9MONTHS_REUT" hidden="1">"c3937"</definedName>
    <definedName name="IQ_PERCENT_CHANGE_EST_FFO_DAY" hidden="1">"c1822"</definedName>
    <definedName name="IQ_PERCENT_CHANGE_EST_FFO_DAY_REUT" hidden="1">"c3933"</definedName>
    <definedName name="IQ_PERCENT_CHANGE_EST_FFO_MONTH" hidden="1">"c1824"</definedName>
    <definedName name="IQ_PERCENT_CHANGE_EST_FFO_MONTH_REUT" hidden="1">"c3934"</definedName>
    <definedName name="IQ_PERCENT_CHANGE_EST_FFO_WEEK" hidden="1">"c1823"</definedName>
    <definedName name="IQ_PERCENT_CHANGE_EST_FFO_WEEK_REUT" hidden="1">"c3964"</definedName>
    <definedName name="IQ_PERCENT_CHANGE_EST_PRICE_TARGET_12MONTHS" hidden="1">"c1844"</definedName>
    <definedName name="IQ_PERCENT_CHANGE_EST_PRICE_TARGET_12MONTHS_REUT" hidden="1">"c3952"</definedName>
    <definedName name="IQ_PERCENT_CHANGE_EST_PRICE_TARGET_18MONTHS" hidden="1">"c1845"</definedName>
    <definedName name="IQ_PERCENT_CHANGE_EST_PRICE_TARGET_18MONTHS_REUT" hidden="1">"c3953"</definedName>
    <definedName name="IQ_PERCENT_CHANGE_EST_PRICE_TARGET_3MONTHS" hidden="1">"c1841"</definedName>
    <definedName name="IQ_PERCENT_CHANGE_EST_PRICE_TARGET_3MONTHS_REUT" hidden="1">"c3949"</definedName>
    <definedName name="IQ_PERCENT_CHANGE_EST_PRICE_TARGET_6MONTHS" hidden="1">"c1842"</definedName>
    <definedName name="IQ_PERCENT_CHANGE_EST_PRICE_TARGET_6MONTHS_REUT" hidden="1">"c3950"</definedName>
    <definedName name="IQ_PERCENT_CHANGE_EST_PRICE_TARGET_9MONTHS" hidden="1">"c1843"</definedName>
    <definedName name="IQ_PERCENT_CHANGE_EST_PRICE_TARGET_9MONTHS_REUT" hidden="1">"c3951"</definedName>
    <definedName name="IQ_PERCENT_CHANGE_EST_PRICE_TARGET_DAY" hidden="1">"c1838"</definedName>
    <definedName name="IQ_PERCENT_CHANGE_EST_PRICE_TARGET_DAY_REUT" hidden="1">"c3947"</definedName>
    <definedName name="IQ_PERCENT_CHANGE_EST_PRICE_TARGET_MONTH" hidden="1">"c1840"</definedName>
    <definedName name="IQ_PERCENT_CHANGE_EST_PRICE_TARGET_MONTH_REUT" hidden="1">"c3948"</definedName>
    <definedName name="IQ_PERCENT_CHANGE_EST_PRICE_TARGET_WEEK" hidden="1">"c1839"</definedName>
    <definedName name="IQ_PERCENT_CHANGE_EST_PRICE_TARGET_WEEK_REUT" hidden="1">"c3967"</definedName>
    <definedName name="IQ_PERCENT_CHANGE_EST_RECO_12MONTHS" hidden="1">"c1836"</definedName>
    <definedName name="IQ_PERCENT_CHANGE_EST_RECO_12MONTHS_REUT" hidden="1">"c3945"</definedName>
    <definedName name="IQ_PERCENT_CHANGE_EST_RECO_18MONTHS" hidden="1">"c1837"</definedName>
    <definedName name="IQ_PERCENT_CHANGE_EST_RECO_18MONTHS_REUT" hidden="1">"c3946"</definedName>
    <definedName name="IQ_PERCENT_CHANGE_EST_RECO_3MONTHS" hidden="1">"c1833"</definedName>
    <definedName name="IQ_PERCENT_CHANGE_EST_RECO_3MONTHS_REUT" hidden="1">"c3942"</definedName>
    <definedName name="IQ_PERCENT_CHANGE_EST_RECO_6MONTHS" hidden="1">"c1834"</definedName>
    <definedName name="IQ_PERCENT_CHANGE_EST_RECO_6MONTHS_REUT" hidden="1">"c3943"</definedName>
    <definedName name="IQ_PERCENT_CHANGE_EST_RECO_9MONTHS" hidden="1">"c1835"</definedName>
    <definedName name="IQ_PERCENT_CHANGE_EST_RECO_9MONTHS_REUT" hidden="1">"c3944"</definedName>
    <definedName name="IQ_PERCENT_CHANGE_EST_RECO_DAY" hidden="1">"c1830"</definedName>
    <definedName name="IQ_PERCENT_CHANGE_EST_RECO_DAY_REUT" hidden="1">"c3940"</definedName>
    <definedName name="IQ_PERCENT_CHANGE_EST_RECO_MONTH" hidden="1">"c1832"</definedName>
    <definedName name="IQ_PERCENT_CHANGE_EST_RECO_MONTH_REUT" hidden="1">"c3941"</definedName>
    <definedName name="IQ_PERCENT_CHANGE_EST_RECO_WEEK" hidden="1">"c1831"</definedName>
    <definedName name="IQ_PERCENT_CHANGE_EST_RECO_WEEK_REUT" hidden="1">"c3965"</definedName>
    <definedName name="IQ_PERCENT_CHANGE_EST_REV_12MONTHS" hidden="1">"c1796"</definedName>
    <definedName name="IQ_PERCENT_CHANGE_EST_REV_12MONTHS_REUT" hidden="1">"c3910"</definedName>
    <definedName name="IQ_PERCENT_CHANGE_EST_REV_18MONTHS" hidden="1">"c1797"</definedName>
    <definedName name="IQ_PERCENT_CHANGE_EST_REV_18MONTHS_REUT" hidden="1">"c3911"</definedName>
    <definedName name="IQ_PERCENT_CHANGE_EST_REV_3MONTHS" hidden="1">"c1793"</definedName>
    <definedName name="IQ_PERCENT_CHANGE_EST_REV_3MONTHS_REUT" hidden="1">"c3907"</definedName>
    <definedName name="IQ_PERCENT_CHANGE_EST_REV_6MONTHS" hidden="1">"c1794"</definedName>
    <definedName name="IQ_PERCENT_CHANGE_EST_REV_6MONTHS_REUT" hidden="1">"c3908"</definedName>
    <definedName name="IQ_PERCENT_CHANGE_EST_REV_9MONTHS" hidden="1">"c1795"</definedName>
    <definedName name="IQ_PERCENT_CHANGE_EST_REV_9MONTHS_REUT" hidden="1">"c3909"</definedName>
    <definedName name="IQ_PERCENT_CHANGE_EST_REV_DAY" hidden="1">"c1790"</definedName>
    <definedName name="IQ_PERCENT_CHANGE_EST_REV_DAY_REUT" hidden="1">"c3904"</definedName>
    <definedName name="IQ_PERCENT_CHANGE_EST_REV_MONTH" hidden="1">"c1792"</definedName>
    <definedName name="IQ_PERCENT_CHANGE_EST_REV_MONTH_REUT" hidden="1">"c3906"</definedName>
    <definedName name="IQ_PERCENT_CHANGE_EST_REV_WEEK" hidden="1">"c1791"</definedName>
    <definedName name="IQ_PERCENT_CHANGE_EST_REV_WEEK_REUT" hidden="1">"c3905"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REUT" hidden="1">"c3968"</definedName>
    <definedName name="IQ_PRE_OPEN_COST" hidden="1">"c1040"</definedName>
    <definedName name="IQ_PRE_TAX_ACT_OR_EST" hidden="1">"c2221"</definedName>
    <definedName name="IQ_PRE_TAX_ACT_OR_EST_REUT" hidden="1">"c5467"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EST_REUT" hidden="1">"c5354"</definedName>
    <definedName name="IQ_PRETAX_GW_INC_HIGH_EST" hidden="1">"c1704"</definedName>
    <definedName name="IQ_PRETAX_GW_INC_HIGH_EST_REUT" hidden="1">"c5356"</definedName>
    <definedName name="IQ_PRETAX_GW_INC_LOW_EST" hidden="1">"c1705"</definedName>
    <definedName name="IQ_PRETAX_GW_INC_LOW_EST_REUT" hidden="1">"c5357"</definedName>
    <definedName name="IQ_PRETAX_GW_INC_MEDIAN_EST" hidden="1">"c1703"</definedName>
    <definedName name="IQ_PRETAX_GW_INC_MEDIAN_EST_REUT" hidden="1">"c5355"</definedName>
    <definedName name="IQ_PRETAX_GW_INC_NUM_EST" hidden="1">"c1706"</definedName>
    <definedName name="IQ_PRETAX_GW_INC_NUM_EST_REUT" hidden="1">"c5358"</definedName>
    <definedName name="IQ_PRETAX_GW_INC_STDDEV_EST" hidden="1">"c1707"</definedName>
    <definedName name="IQ_PRETAX_GW_INC_STDDEV_EST_REUT" hidden="1">"c5359"</definedName>
    <definedName name="IQ_PRETAX_INC_EST" hidden="1">"c1695"</definedName>
    <definedName name="IQ_PRETAX_INC_EST_REUT" hidden="1">"c5347"</definedName>
    <definedName name="IQ_PRETAX_INC_HIGH_EST" hidden="1">"c1697"</definedName>
    <definedName name="IQ_PRETAX_INC_HIGH_EST_REUT" hidden="1">"c5349"</definedName>
    <definedName name="IQ_PRETAX_INC_LOW_EST" hidden="1">"c1698"</definedName>
    <definedName name="IQ_PRETAX_INC_LOW_EST_REUT" hidden="1">"c5350"</definedName>
    <definedName name="IQ_PRETAX_INC_MEDIAN_EST" hidden="1">"c1696"</definedName>
    <definedName name="IQ_PRETAX_INC_MEDIAN_EST_REUT" hidden="1">"c5348"</definedName>
    <definedName name="IQ_PRETAX_INC_NUM_EST" hidden="1">"c1699"</definedName>
    <definedName name="IQ_PRETAX_INC_NUM_EST_REUT" hidden="1">"c5351"</definedName>
    <definedName name="IQ_PRETAX_INC_STDDEV_EST" hidden="1">"c1700"</definedName>
    <definedName name="IQ_PRETAX_INC_STDDEV_EST_REUT" hidden="1">"c5352"</definedName>
    <definedName name="IQ_PRETAX_REPORT_INC_EST" hidden="1">"c1709"</definedName>
    <definedName name="IQ_PRETAX_REPORT_INC_EST_REUT" hidden="1">"c5361"</definedName>
    <definedName name="IQ_PRETAX_REPORT_INC_HIGH_EST" hidden="1">"c1711"</definedName>
    <definedName name="IQ_PRETAX_REPORT_INC_HIGH_EST_REUT" hidden="1">"c5363"</definedName>
    <definedName name="IQ_PRETAX_REPORT_INC_LOW_EST" hidden="1">"c1712"</definedName>
    <definedName name="IQ_PRETAX_REPORT_INC_LOW_EST_REUT" hidden="1">"c5364"</definedName>
    <definedName name="IQ_PRETAX_REPORT_INC_MEDIAN_EST" hidden="1">"c1710"</definedName>
    <definedName name="IQ_PRETAX_REPORT_INC_MEDIAN_EST_REUT" hidden="1">"c5362"</definedName>
    <definedName name="IQ_PRETAX_REPORT_INC_NUM_EST" hidden="1">"c1713"</definedName>
    <definedName name="IQ_PRETAX_REPORT_INC_NUM_EST_REUT" hidden="1">"c5365"</definedName>
    <definedName name="IQ_PRETAX_REPORT_INC_STDDEV_EST" hidden="1">"c1714"</definedName>
    <definedName name="IQ_PRETAX_REPORT_INC_STDDEV_EST_REUT" hidden="1">"c5366"</definedName>
    <definedName name="IQ_PRICE_CFPS_FWD" hidden="1">"c2237"</definedName>
    <definedName name="IQ_PRICE_CFPS_FWD_REUT" hidden="1">"c4053"</definedName>
    <definedName name="IQ_PRICE_OVER_BVPS" hidden="1">"c1412"</definedName>
    <definedName name="IQ_PRICE_OVER_LTM_EPS" hidden="1">"c1413"</definedName>
    <definedName name="IQ_PRICE_TARGET" hidden="1">"c82"</definedName>
    <definedName name="IQ_PRICE_TARGET_BOTTOM_UP" hidden="1">"c5486"</definedName>
    <definedName name="IQ_PRICE_TARGET_BOTTOM_UP_REUT" hidden="1">"c5494"</definedName>
    <definedName name="IQ_PRICE_TARGET_REUT" hidden="1">"c3631"</definedName>
    <definedName name="IQ_PRICE_VOLATILITY_EST" hidden="1">"c4492"</definedName>
    <definedName name="IQ_PRICE_VOLATILITY_HIGH" hidden="1">"c4493"</definedName>
    <definedName name="IQ_PRICE_VOLATILITY_LOW" hidden="1">"c4494"</definedName>
    <definedName name="IQ_PRICE_VOLATILITY_MEDIAN" hidden="1">"c4495"</definedName>
    <definedName name="IQ_PRICE_VOLATILITY_NUM" hidden="1">"c4496"</definedName>
    <definedName name="IQ_PRICE_VOLATILITY_STDDEV" hidden="1">"c4497"</definedName>
    <definedName name="IQ_PRICEDATE" hidden="1">"c1069"</definedName>
    <definedName name="IQ_PRICING_DATE" hidden="1">"c1613"</definedName>
    <definedName name="IQ_PRIMARY_EPS_TYPE" hidden="1">"c4498"</definedName>
    <definedName name="IQ_PRIMARY_EPS_TYPE_REUT" hidden="1">"c5481"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CURRING_PROFIT_ACT_OR_EST" hidden="1">"c4507"</definedName>
    <definedName name="IQ_RECURRING_PROFIT_EST" hidden="1">"c4499"</definedName>
    <definedName name="IQ_RECURRING_PROFIT_GUIDANCE" hidden="1">"c4500"</definedName>
    <definedName name="IQ_RECURRING_PROFIT_HIGH_EST" hidden="1">"c4501"</definedName>
    <definedName name="IQ_RECURRING_PROFIT_HIGH_GUIDANCE" hidden="1">"c4179"</definedName>
    <definedName name="IQ_RECURRING_PROFIT_LOW_EST" hidden="1">"c4502"</definedName>
    <definedName name="IQ_RECURRING_PROFIT_LOW_GUIDANCE" hidden="1">"c4219"</definedName>
    <definedName name="IQ_RECURRING_PROFIT_MEDIAN_EST" hidden="1">"c4503"</definedName>
    <definedName name="IQ_RECURRING_PROFIT_NUM_EST" hidden="1">"c4504"</definedName>
    <definedName name="IQ_RECURRING_PROFIT_SHARE_ACT_OR_EST" hidden="1">"c4508"</definedName>
    <definedName name="IQ_RECURRING_PROFIT_SHARE_EST" hidden="1">"c4506"</definedName>
    <definedName name="IQ_RECURRING_PROFIT_SHARE_GUIDANCE" hidden="1">"c4509"</definedName>
    <definedName name="IQ_RECURRING_PROFIT_SHARE_HIGH_EST" hidden="1">"c4510"</definedName>
    <definedName name="IQ_RECURRING_PROFIT_SHARE_HIGH_GUIDANCE" hidden="1">"c4200"</definedName>
    <definedName name="IQ_RECURRING_PROFIT_SHARE_LOW_EST" hidden="1">"c4511"</definedName>
    <definedName name="IQ_RECURRING_PROFIT_SHARE_LOW_GUIDANCE" hidden="1">"c4240"</definedName>
    <definedName name="IQ_RECURRING_PROFIT_SHARE_MEDIAN_EST" hidden="1">"c4512"</definedName>
    <definedName name="IQ_RECURRING_PROFIT_SHARE_NUM_EST" hidden="1">"c4513"</definedName>
    <definedName name="IQ_RECURRING_PROFIT_SHARE_STDDEV_EST" hidden="1">"c4514"</definedName>
    <definedName name="IQ_RECURRING_PROFIT_STDDEV_EST" hidden="1">"c4516"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ACT_OR_EST" hidden="1">"c3585"</definedName>
    <definedName name="IQ_RETURN_ASSETS_ACT_OR_EST_REUT" hidden="1">"c5475"</definedName>
    <definedName name="IQ_RETURN_ASSETS_BANK" hidden="1">"c1114"</definedName>
    <definedName name="IQ_RETURN_ASSETS_BROK" hidden="1">"c1115"</definedName>
    <definedName name="IQ_RETURN_ASSETS_EST" hidden="1">"c3529"</definedName>
    <definedName name="IQ_RETURN_ASSETS_EST_REUT" hidden="1">"c3990"</definedName>
    <definedName name="IQ_RETURN_ASSETS_FS" hidden="1">"c1116"</definedName>
    <definedName name="IQ_RETURN_ASSETS_GUIDANCE" hidden="1">"c4517"</definedName>
    <definedName name="IQ_RETURN_ASSETS_HIGH_EST" hidden="1">"c3530"</definedName>
    <definedName name="IQ_RETURN_ASSETS_HIGH_EST_REUT" hidden="1">"c3992"</definedName>
    <definedName name="IQ_RETURN_ASSETS_HIGH_GUIDANCE" hidden="1">"c4183"</definedName>
    <definedName name="IQ_RETURN_ASSETS_LOW_EST" hidden="1">"c3531"</definedName>
    <definedName name="IQ_RETURN_ASSETS_LOW_EST_REUT" hidden="1">"c3993"</definedName>
    <definedName name="IQ_RETURN_ASSETS_LOW_GUIDANCE" hidden="1">"c4223"</definedName>
    <definedName name="IQ_RETURN_ASSETS_MEDIAN_EST" hidden="1">"c3532"</definedName>
    <definedName name="IQ_RETURN_ASSETS_MEDIAN_EST_REUT" hidden="1">"c3991"</definedName>
    <definedName name="IQ_RETURN_ASSETS_NUM_EST" hidden="1">"c3527"</definedName>
    <definedName name="IQ_RETURN_ASSETS_NUM_EST_REUT" hidden="1">"c3994"</definedName>
    <definedName name="IQ_RETURN_ASSETS_STDDEV_EST" hidden="1">"c3528"</definedName>
    <definedName name="IQ_RETURN_ASSETS_STDDEV_EST_REUT" hidden="1">"c3995"</definedName>
    <definedName name="IQ_RETURN_CAPITAL" hidden="1">"c1117"</definedName>
    <definedName name="IQ_RETURN_EQUITY" hidden="1">"c1118"</definedName>
    <definedName name="IQ_RETURN_EQUITY_ACT_OR_EST" hidden="1">"c3586"</definedName>
    <definedName name="IQ_RETURN_EQUITY_ACT_OR_EST_REUT" hidden="1">"c5476"</definedName>
    <definedName name="IQ_RETURN_EQUITY_BANK" hidden="1">"c1119"</definedName>
    <definedName name="IQ_RETURN_EQUITY_BROK" hidden="1">"c1120"</definedName>
    <definedName name="IQ_RETURN_EQUITY_EST" hidden="1">"c3535"</definedName>
    <definedName name="IQ_RETURN_EQUITY_EST_REUT" hidden="1">"c3983"</definedName>
    <definedName name="IQ_RETURN_EQUITY_FS" hidden="1">"c1121"</definedName>
    <definedName name="IQ_RETURN_EQUITY_GUIDANCE" hidden="1">"c4518"</definedName>
    <definedName name="IQ_RETURN_EQUITY_HIGH_EST" hidden="1">"c3536"</definedName>
    <definedName name="IQ_RETURN_EQUITY_HIGH_EST_REUT" hidden="1">"c3985"</definedName>
    <definedName name="IQ_RETURN_EQUITY_HIGH_GUIDANCE" hidden="1">"c4182"</definedName>
    <definedName name="IQ_RETURN_EQUITY_LOW_EST" hidden="1">"c3537"</definedName>
    <definedName name="IQ_RETURN_EQUITY_LOW_EST_REUT" hidden="1">"c3986"</definedName>
    <definedName name="IQ_RETURN_EQUITY_LOW_GUIDANCE" hidden="1">"c4222"</definedName>
    <definedName name="IQ_RETURN_EQUITY_MEDIAN_EST" hidden="1">"c3538"</definedName>
    <definedName name="IQ_RETURN_EQUITY_MEDIAN_EST_REUT" hidden="1">"c3984"</definedName>
    <definedName name="IQ_RETURN_EQUITY_NUM_EST" hidden="1">"c3533"</definedName>
    <definedName name="IQ_RETURN_EQUITY_NUM_EST_REUT" hidden="1">"c3987"</definedName>
    <definedName name="IQ_RETURN_EQUITY_STDDEV_EST" hidden="1">"c3534"</definedName>
    <definedName name="IQ_RETURN_EQUITY_STDDEV_EST_REUT" hidden="1">"c3988"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STDDEV_EST_REUT" hidden="1">"c3639"</definedName>
    <definedName name="IQ_REV_UTI" hidden="1">"c1125"</definedName>
    <definedName name="IQ_REVENUE" hidden="1">"c1422"</definedName>
    <definedName name="IQ_REVENUE_ACT_OR_EST" hidden="1">"c2214"</definedName>
    <definedName name="IQ_REVENUE_ACT_OR_EST_REUT" hidden="1">"c5461"</definedName>
    <definedName name="IQ_REVENUE_EST" hidden="1">"c1126"</definedName>
    <definedName name="IQ_REVENUE_EST_BOTTOM_UP" hidden="1">"c5488"</definedName>
    <definedName name="IQ_REVENUE_EST_BOTTOM_UP_REUT" hidden="1">"c5496"</definedName>
    <definedName name="IQ_REVENUE_EST_REUT" hidden="1">"c3634"</definedName>
    <definedName name="IQ_REVENUE_GUIDANCE" hidden="1">"c4519"</definedName>
    <definedName name="IQ_REVENUE_HIGH_EST" hidden="1">"c1127"</definedName>
    <definedName name="IQ_REVENUE_HIGH_EST_REUT" hidden="1">"c3636"</definedName>
    <definedName name="IQ_REVENUE_HIGH_GUIDANCE" hidden="1">"c4169"</definedName>
    <definedName name="IQ_REVENUE_LOW_EST" hidden="1">"c1128"</definedName>
    <definedName name="IQ_REVENUE_LOW_EST_REUT" hidden="1">"c3637"</definedName>
    <definedName name="IQ_REVENUE_LOW_GUIDANCE" hidden="1">"c4209"</definedName>
    <definedName name="IQ_REVENUE_MEDIAN_EST" hidden="1">"c1662"</definedName>
    <definedName name="IQ_REVENUE_MEDIAN_EST_REUT" hidden="1">"c3635"</definedName>
    <definedName name="IQ_REVENUE_NUM_EST" hidden="1">"c1129"</definedName>
    <definedName name="IQ_REVENUE_NUM_EST_REUT" hidden="1">"c3638"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_PURCHASED_RESELL" hidden="1">"c5513"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_BANK" hidden="1">"c2637"</definedName>
    <definedName name="IQ_SP_BANK_ACTION" hidden="1">"c2636"</definedName>
    <definedName name="IQ_SP_BANK_DATE" hidden="1">"c2635"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EST" hidden="1">"c4520"</definedName>
    <definedName name="IQ_STOCK_BASED_GA" hidden="1">"c2993"</definedName>
    <definedName name="IQ_STOCK_BASED_HIGH_EST" hidden="1">"c4521"</definedName>
    <definedName name="IQ_STOCK_BASED_LOW_EST" hidden="1">"c4522"</definedName>
    <definedName name="IQ_STOCK_BASED_MEDIAN_EST" hidden="1">"c4523"</definedName>
    <definedName name="IQ_STOCK_BASED_NUM_EST" hidden="1">"c4524"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STDDEV_EST" hidden="1">"c4525"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NUM_REUT" hidden="1">"c5319"</definedName>
    <definedName name="IQ_TARGET_PRICE_STDDEV" hidden="1">"c1654"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_FWD_REUT" hidden="1">"c4054"</definedName>
    <definedName name="IQ_TEV_EBITDA" hidden="1">"c1222"</definedName>
    <definedName name="IQ_TEV_EBITDA_AVG" hidden="1">"c1223"</definedName>
    <definedName name="IQ_TEV_EBITDA_FWD" hidden="1">"c1224"</definedName>
    <definedName name="IQ_TEV_EBITDA_FWD_REUT" hidden="1">"c4050"</definedName>
    <definedName name="IQ_TEV_EMPLOYEE_AVG" hidden="1">"c1225"</definedName>
    <definedName name="IQ_TEV_EST" hidden="1">"c4526"</definedName>
    <definedName name="IQ_TEV_HIGH_EST" hidden="1">"c4527"</definedName>
    <definedName name="IQ_TEV_LOW_EST" hidden="1">"c4528"</definedName>
    <definedName name="IQ_TEV_MEDIAN_EST" hidden="1">"c4529"</definedName>
    <definedName name="IQ_TEV_NUM_EST" hidden="1">"c4530"</definedName>
    <definedName name="IQ_TEV_STDDEV_EST" hidden="1">"c4531"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REUT" hidden="1">"c4051"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ST" hidden="1">"c4532"</definedName>
    <definedName name="IQ_TOTAL_DEBT_EXCL_FIN" hidden="1">"c2937"</definedName>
    <definedName name="IQ_TOTAL_DEBT_GUIDANCE" hidden="1">"c4533"</definedName>
    <definedName name="IQ_TOTAL_DEBT_HIGH_EST" hidden="1">"c4534"</definedName>
    <definedName name="IQ_TOTAL_DEBT_HIGH_GUIDANCE" hidden="1">"c4196"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LOW_EST" hidden="1">"c4535"</definedName>
    <definedName name="IQ_TOTAL_DEBT_LOW_GUIDANCE" hidden="1">"c4236"</definedName>
    <definedName name="IQ_TOTAL_DEBT_MEDIAN_EST" hidden="1">"c4536"</definedName>
    <definedName name="IQ_TOTAL_DEBT_NUM_EST" hidden="1">"c4537"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TDDEV_EST" hidden="1">"c4538"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XDIV_DATE" hidden="1">"c2104"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RPJ">'[7]01 Premissas'!$I$8</definedName>
    <definedName name="IS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IsColHidden" hidden="1">FALSE</definedName>
    <definedName name="IsLTMColHidden" hidden="1">FALSE</definedName>
    <definedName name="J" hidden="1">#REF!</definedName>
    <definedName name="Jan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jjjj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JMFFCCYYFX" localSheetId="4" hidden="1">#REF!</definedName>
    <definedName name="JMFFCCYYFX" hidden="1">#REF!</definedName>
    <definedName name="JUJU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KDFJA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f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kjkhjkh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este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imcount" hidden="1">2</definedName>
    <definedName name="Lista_Moedas">[4]Premissas!$C$21:$C$26</definedName>
    <definedName name="ll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arcio_1" hidden="1">[0]!Header1-1 &amp; "." &amp; MAX(1,COUNTA(INDEX(#REF!,MATCH([0]!Header1-1,#REF!,FALSE)):#REF!))</definedName>
    <definedName name="Marcio_2" hidden="1">[0]!Header1-1 &amp; "." &amp; MAX(1,COUNTA(INDEX(#REF!,MATCH([0]!Header1-1,#REF!,FALSE)):#REF!))</definedName>
    <definedName name="Marcio_3" hidden="1">[0]!Header1-1 &amp; "." &amp; MAX(1,COUNTA(INDEX(#REF!,MATCH([0]!Header1-1,#REF!,FALSE)):#REF!))</definedName>
    <definedName name="Marcio_4" hidden="1">[0]!Header1-1 &amp; "." &amp; MAX(1,COUNTA(INDEX(#REF!,MATCH([0]!Header1-1,#REF!,FALSE)):#REF!))</definedName>
    <definedName name="Marcio_5" hidden="1">[0]!Header1-1 &amp; "." &amp; MAX(1,COUNTA(INDEX(#REF!,MATCH([0]!Header1-1,#REF!,FALSE)):#REF!))</definedName>
    <definedName name="mASTER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MBDBAIUOHL" localSheetId="4" hidden="1">#REF!</definedName>
    <definedName name="MBDBAIUOHL" hidden="1">#REF!</definedName>
    <definedName name="MBMOPPGMAO" localSheetId="4" hidden="1">#REF!</definedName>
    <definedName name="MBMOPPGMAO" hidden="1">#REF!</definedName>
    <definedName name="merito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taTIR">#REF!</definedName>
    <definedName name="MG">'[7]01 Premissas'!$I$7</definedName>
    <definedName name="MLZOOYKVSR" localSheetId="4" hidden="1">#REF!</definedName>
    <definedName name="MLZOOYKVSR" hidden="1">#REF!</definedName>
    <definedName name="mmmmm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O_PA">'[7]01 Premissas'!$I$12</definedName>
    <definedName name="MUFRSQCBUQ" localSheetId="4" hidden="1">#REF!</definedName>
    <definedName name="MUFRSQCBUQ" hidden="1">#REF!</definedName>
    <definedName name="NFCOZYRYTS" localSheetId="4" hidden="1">#REF!</definedName>
    <definedName name="NFCOZYRYTS" hidden="1">#REF!</definedName>
    <definedName name="nOVO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novo_nome" hidden="1">{#N/A,#N/A,FALSE,"31 - Balanço";#N/A,#N/A,FALSE,"41 - Resultado";#N/A,#N/A,FALSE,"51 - Fluxo de Caixa"}</definedName>
    <definedName name="OA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rçado_201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orige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UTROS_PA">'[7]01 Premissas'!$I$11</definedName>
    <definedName name="OZPJNEOXFR" localSheetId="4" hidden="1">#REF!</definedName>
    <definedName name="OZPJNEOXFR" hidden="1">#REF!</definedName>
    <definedName name="Pal_Workbook_GUID" hidden="1">"EWINJE3AYRZ23SFALI7EJGLV"</definedName>
    <definedName name="PAX">'[5]Resumo Geral'!$E$12</definedName>
    <definedName name="PBBT_Intern_SH_4_SH" hidden="1">[10]PBBT_Intern!#REF!</definedName>
    <definedName name="PJAJJFSGNG" localSheetId="4" hidden="1">#REF!</definedName>
    <definedName name="PJAJJFSGNG" hidden="1">#REF!</definedName>
    <definedName name="Prazo">[4]Premissas!$E$16</definedName>
    <definedName name="PRAZO_CONCESSAO">'[7]01 Premissas'!$I$15</definedName>
    <definedName name="PrazoConcessaoOriginal">#REF!</definedName>
    <definedName name="Previsao" hidden="1">{"'Índice'!$A$1:$K$49"}</definedName>
    <definedName name="q" hidden="1">{"'Índice'!$A$1:$K$49"}</definedName>
    <definedName name="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" hidden="1">{#N/A,#N/A,FALSE,"cpt"}</definedName>
    <definedName name="qq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q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q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q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UUQKCUCKK" localSheetId="4" hidden="1">#REF!</definedName>
    <definedName name="QUUQKCUCKK" hidden="1">#REF!</definedName>
    <definedName name="RangeChange" hidden="1">#N/A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rr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SAPBEXrevision" hidden="1">18</definedName>
    <definedName name="SAPBEXsysID" hidden="1">"B1P"</definedName>
    <definedName name="SAPBEXwbID" hidden="1">"4ZUOE77O1HF840EF45K3PLCV5"</definedName>
    <definedName name="SBARJSIBIX" localSheetId="4" hidden="1">#REF!</definedName>
    <definedName name="SBARJSIBIX" hidden="1">#REF!</definedName>
    <definedName name="sencount" hidden="1">3</definedName>
    <definedName name="sheet1" hidden="1">[0]!Header1-1 &amp; "." &amp; MAX(1,COUNTA(INDEX(#REF!,MATCH([0]!Header1-1,#REF!,FALSE)):#REF!))</definedName>
    <definedName name="Sinergia">'[5]Premissas do Modelo'!$J$11</definedName>
    <definedName name="SLEVIN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solver_adj" hidden="1">[11]Premissas!$Z$166,[11]Premissas!$Z$161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1</definedName>
    <definedName name="solver_nwt" hidden="1">1</definedName>
    <definedName name="solver_pre" hidden="1">0.000001</definedName>
    <definedName name="solver_rel1" hidden="1">2</definedName>
    <definedName name="solver_rel2" hidden="1">3</definedName>
    <definedName name="solver_rhs2" hidden="1">0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106.196</definedName>
    <definedName name="ss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UDENE_FIM">#REF!</definedName>
    <definedName name="SUDENE_INICIO">#REF!</definedName>
    <definedName name="TaxaVPL">#REF!</definedName>
    <definedName name="temp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rmino">#REF!</definedName>
    <definedName name="TerminoOriginal">#REF!</definedName>
    <definedName name="testa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teste" hidden="1">[0]!Header1-1 &amp; "." &amp; MAX(1,COUNTA(INDEX(#REF!,MATCH([0]!Header1-1,#REF!,FALSE)):#REF!))</definedName>
    <definedName name="TextRefCopyRangeCount" hidden="1">4</definedName>
    <definedName name="toto" hidden="1">{"'Database'!$A$1:$F$130"}</definedName>
    <definedName name="tøv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TRemun">[5]RecOper!$C$7</definedName>
    <definedName name="UBB_UTEJF" hidden="1">{#N/A,#N/A,FALSE,"ANEXO3 99 ERA";#N/A,#N/A,FALSE,"ANEXO3 99 UBÁ2";#N/A,#N/A,FALSE,"ANEXO3 99 DTU";#N/A,#N/A,FALSE,"ANEXO3 99 RDR";#N/A,#N/A,FALSE,"ANEXO3 99 UBÁ4";#N/A,#N/A,FALSE,"ANEXO3 99 UBÁ6"}</definedName>
    <definedName name="URMQFYDQQC" localSheetId="4" hidden="1">#REF!</definedName>
    <definedName name="URMQFYDQQC" hidden="1">#REF!</definedName>
    <definedName name="veiculo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VMNSEBTCWM" localSheetId="4" hidden="1">#REF!</definedName>
    <definedName name="VMNSEBTCWM" hidden="1">#REF!</definedName>
    <definedName name="wer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GVUOUAPSL" localSheetId="4" hidden="1">#REF!</definedName>
    <definedName name="WGVUOUAPSL" hidden="1">#REF!</definedName>
    <definedName name="WN" hidden="1">{#N/A,#N/A,FALSE,"31 - Balanço";#N/A,#N/A,FALSE,"41 - Resultado";#N/A,#N/A,FALSE,"51 - Fluxo de Caixa"}</definedName>
    <definedName name="wrn.Acquisition_matrix." hidden="1">{"Acq_matrix",#N/A,FALSE,"Acquisition Matrix"}</definedName>
    <definedName name="wrn.Aging._.and._.Trend._.Analysis." hidden="1">{#N/A,#N/A,FALSE,"Aging Summary";#N/A,#N/A,FALSE,"Ratio Analysis";#N/A,#N/A,FALSE,"Test 120 Day Accts";#N/A,#N/A,FALSE,"Tickmarks"}</definedName>
    <definedName name="wrn.akerr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kerRGI96." hidden="1">{#N/A,#N/A,FALSE,"ResRegn.A-kons.";#N/A,#N/A,FALSE,"Bal3112.A-kons.";#N/A,#N/A,FALSE,"Kont.a.A-kons.";#N/A,#N/A,FALSE,"Note 1-3";#N/A,#N/A,FALSE,"Note 4-10";#N/A,#N/A,FALSE,"Note11-12";#N/A,#N/A,FALSE,"Noter Balanse.A-kons.";#N/A,#N/A,FALSE,"Note 17-18.A-kons. ";#N/A,#N/A,FALSE,"Note 19 A-kons.";#N/A,#N/A,FALSE,"Note 20-22.A-kons.";#N/A,#N/A,FALSE,"Note 23 A-kons.";#N/A,#N/A,FALSE,"Note 24-31.A-kons.";#N/A,#N/A,FALSE,"Note 32-34 A-kons.";#N/A,#N/A,FALSE,"Note 35-36.A-kons.";#N/A,#N/A,FALSE,"Nøkkeltall"}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hidden="1">{#N/A,#N/A,FALSE,"cpt"}</definedName>
    <definedName name="wrn.ALLE._.ÅRSKJEMAER." hidden="1">{#N/A,#N/A,FALSE,"Skjema 6.1 ";#N/A,#N/A,FALSE,"Skjema 6.2";#N/A,#N/A,FALSE,"Skjema 6.3";#N/A,#N/A,FALSE,"Skjema 6.4 ";#N/A,#N/A,FALSE,"Skjema 6.5";#N/A,#N/A,FALSE,"Skjema 6.6 ";#N/A,#N/A,FALSE,"Skjema 6.7 ";#N/A,#N/A,FALSE,"Skjema 6.8 ";#N/A,#N/A,FALSE,"Skjema 6.9";#N/A,#N/A,FALSE,"Skjema 6.10 ";#N/A,#N/A,FALSE,"Skjema 6.11 ";#N/A,#N/A,FALSE,"Skjema 6.12 ";#N/A,#N/A,FALSE,"Skjema 6.13 ";#N/A,#N/A,FALSE,"Skjema 6.14";#N/A,#N/A,FALSE,"Skjema 6.15 ";#N/A,#N/A,FALSE,"Skjema 6.16 ";#N/A,#N/A,FALSE,"Skjema 6.17 ";#N/A,#N/A,FALSE,"Skjema 6.18 ";#N/A,#N/A,FALSE,"Skjema 6.19 ";#N/A,#N/A,FALSE,"Skjema 6.20 ";#N/A,#N/A,FALSE,"Skjema 6.21";#N/A,#N/A,FALSE,"Skjema 6.22 ";#N/A,#N/A,FALSE,"Skjema 6.23 ";#N/A,#N/A,FALSE,"Skjema 6.24 ";#N/A,#N/A,FALSE,"Skjema 6.25";#N/A,#N/A,FALSE,"Skjema 6.26 ";#N/A,#N/A,FALSE,"Skjema 6.27";#N/A,#N/A,FALSE,"Skjema 6.28 ";#N/A,#N/A,FALSE,"Skjema 6.29";#N/A,#N/A,FALSE,"Skjema 6.30";#N/A,#N/A,FALSE,"Skjema 6.31";#N/A,#N/A,FALSE,"Skjema 6.31b"}</definedName>
    <definedName name="wrn.ANEXO0300." hidden="1">{#N/A,#N/A,FALSE,"ANEXO3 00 GDV";#N/A,#N/A,FALSE,"ANEXO3 00 GCM";#N/A,#N/A,FALSE,"ANEXO3 00  UBÁ6";#N/A,#N/A,FALSE,"ANEXO3 00 CJI";#N/A,#N/A,FALSE,"ANEXO3 00 UBÁ4";#N/A,#N/A,FALSE,"ANEXO3 00 UBÁ5";#N/A,#N/A,FALSE,"ANEXO3 00 UBÁ7";#N/A,#N/A,FALSE,"ANEXO3 00 VRB1"}</definedName>
    <definedName name="wrn.ANEXO0399." hidden="1">{#N/A,#N/A,FALSE,"ANEXO3 99 ERA";#N/A,#N/A,FALSE,"ANEXO3 99 UBÁ2";#N/A,#N/A,FALSE,"ANEXO3 99 DTU";#N/A,#N/A,FALSE,"ANEXO3 99 RDR";#N/A,#N/A,FALSE,"ANEXO3 99 UBÁ4";#N/A,#N/A,FALSE,"ANEXO3 99 UBÁ6"}</definedName>
    <definedName name="wrn.ANNUAL._.ACCOUNTS._.FORM." hidden="1">{#N/A,#N/A,FALSE,"FORM 6.1 ";#N/A,#N/A,FALSE,"FORM 6.2";#N/A,#N/A,FALSE,"FORM 6.3";#N/A,#N/A,FALSE,"FORM 6.4";#N/A,#N/A,FALSE,"FORM 6.5";#N/A,#N/A,FALSE,"FORM 6.6 ";#N/A,#N/A,FALSE,"FORM 6.7 ";#N/A,#N/A,FALSE,"FORM 6.8 ";#N/A,#N/A,FALSE,"FORM 6.9";#N/A,#N/A,FALSE,"FORM 6.10 ";#N/A,#N/A,FALSE,"FORM 6.11 ";#N/A,#N/A,FALSE,"FORM 6.12 ";#N/A,#N/A,FALSE,"FORM 6.13 ";#N/A,#N/A,FALSE,"FORM 6.14";#N/A,#N/A,FALSE,"FORM 6.15 ";#N/A,#N/A,FALSE,"FORM 6.16 ";#N/A,#N/A,FALSE,"FORM 6.17 ";#N/A,#N/A,FALSE,"FORM 6.18 ";#N/A,#N/A,FALSE,"FORM 6.19 ";#N/A,#N/A,FALSE,"FORM 6.20 ";#N/A,#N/A,FALSE,"FORM 6.21";#N/A,#N/A,FALSE,"FORM 6.22 ";#N/A,#N/A,FALSE,"FORM 6.23 ";#N/A,#N/A,FALSE,"FORM 6.24 ";#N/A,#N/A,FALSE,"FORM 6.25";#N/A,#N/A,FALSE,"FORM 6.26 ";#N/A,#N/A,FALSE,"FORM 6.27";#N/A,#N/A,FALSE,"FORM 6.28 ";#N/A,#N/A,FALSE,"FORM 6.29";#N/A,#N/A,FALSE,"FORM 6.30";#N/A,#N/A,FALSE,"FORM 6.31"}</definedName>
    <definedName name="wrn.aogt." hidden="1">{#N/A,#N/A,FALSE,"Res_Albatross";#N/A,#N/A,FALSE,"Bal_Albatross";#N/A,#N/A,FALSE,"Kont_Albatross";#N/A,#N/A,FALSE,"Note 1-5";#N/A,#N/A,FALSE,"Note 6-9";#N/A,#N/A,FALSE,"Bal_note10-14";#N/A,#N/A,FALSE,"Note 15-16";#N/A,#N/A,FALSE,"Note 17-19";#N/A,#N/A,FALSE,"Note 20-23";#N/A,#N/A,FALSE,"Nøkkeltall"}</definedName>
    <definedName name="wrn.AQUIROR._.DCF." hidden="1">{"AQUIRORDCF",#N/A,FALSE,"Merger consequences";"Acquirorassns",#N/A,FALSE,"Merger consequences"}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Comparaison._.DMU.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COMPCO." hidden="1">{"Page1",#N/A,FALSE,"CompCo";"Page2",#N/A,FALSE,"CompCo"}</definedName>
    <definedName name="wrn.DCF_Terminal_Value_qchm." hidden="1">{"qchm_dcf",#N/A,FALSE,"QCHMDCF2";"qchm_terminal",#N/A,FALSE,"QCHMDCF2"}</definedName>
    <definedName name="wrn.ddd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Demonstrações._.Financeiras." hidden="1">{#N/A,#N/A,FALSE,"31 - Balanço";#N/A,#N/A,FALSE,"41 - Resultado";#N/A,#N/A,FALSE,"51 - Fluxo de Caixa"}</definedName>
    <definedName name="wrn.EKSKL.._.PM._.FORM." hidden="1">{#N/A,#N/A,TRUE,"Skjema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6.30"}</definedName>
    <definedName name="wrn.EKSKL.._.PM._.SKJEMAER." hidden="1">{#N/A,#N/A,TRUE,"Skjema 6.5";#N/A,#N/A,TRUE,"Skjema 6.18 ";#N/A,#N/A,TRUE,"Skjema 6.19 ";#N/A,#N/A,TRUE,"Skjema 6.20 ";#N/A,#N/A,TRUE,"Skjema 6.21";#N/A,#N/A,TRUE,"Skjema 6.22 ";#N/A,#N/A,TRUE,"Skjema 6.23 ";#N/A,#N/A,TRUE,"Skjema 6.24 ";#N/A,#N/A,TRUE,"Skjema 6.25";#N/A,#N/A,TRUE,"Skjema 6.26 ";#N/A,#N/A,TRUE,"Skjema 6.27";#N/A,#N/A,TRUE,"Skjema 6.28 ";#N/A,#N/A,TRUE,"Skjema 6.29";#N/A,#N/A,TRUE,"Skjema 6.30";#N/A,#N/A,TRUE,"Skjema 6.31b"}</definedName>
    <definedName name="wrn.Entire._.Model." hidden="1">{#N/A,#N/A,FALSE,"TOC";#N/A,#N/A,FALSE,"ASS";#N/A,#N/A,FALSE,"CF";#N/A,#N/A,FALSE,"Tariff";#N/A,#N/A,FALSE,"Price";#N/A,#N/A,FALSE,"RESERVE";#N/A,#N/A,FALSE,"FUEL&amp;MTC";#N/A,#N/A,FALSE,"DRAW";#N/A,#N/A,FALSE,"IDC";#N/A,#N/A,FALSE,"FIN";#N/A,#N/A,FALSE,"TAXES";#N/A,#N/A,FALSE,"DEPR";#N/A,#N/A,FALSE,"BS";#N/A,#N/A,FALSE,"Perf";#N/A,#N/A,FALSE,"ELOANS";#N/A,#N/A,FALSE,"RETURNS";#N/A,#N/A,FALSE,"ENE";#N/A,#N/A,FALSE,"EINC";#N/A,#N/A,FALSE,"DSCR"}</definedName>
    <definedName name="wrn.Estimation._.TP." hidden="1">{#N/A,#N/A,TRUE,"Recap";#N/A,#N/A,TRUE,"Comp taux";#N/A,#N/A,TRUE,"Deplaf";#N/A,#N/A,TRUE,"Siége";#N/A,#N/A,TRUE,"Saint Ouen";#N/A,#N/A,TRUE,"Ivry";#N/A,#N/A,TRUE,"Issy";#N/A,#N/A,TRUE,"VA"}</definedName>
    <definedName name="wrn.fff" hidden="1">{#N/A,#N/A,FALSE,"Res.regn.Aker a.s";#N/A,#N/A,FALSE,"Balanse3112.Aker a.s";#N/A,#N/A,FALSE,"Kont.anal.Aker a.s ";#N/A,#N/A,FALSE,"Noter 1-2.Aker a.s";#N/A,#N/A,FALSE,"Noter 3-7.Aker a.s";#N/A,#N/A,FALSE,"Rev.beretning 95"}</definedName>
    <definedName name="wrn.ffg" hidden="1">{#N/A,#N/A,FALSE,"REGNSKAPSUTDRAG DIVISJON";#N/A,#N/A,FALSE,"Nøkkeltall"}</definedName>
    <definedName name="wrn.Financials_long." hidden="1">{"IS",#N/A,FALSE,"Financials2 (Expanded)";"bsa",#N/A,FALSE,"Financials2 (Expanded)";"BS",#N/A,FALSE,"Financials2 (Expanded)";"CF",#N/A,FALSE,"Financials2 (Expanded)"}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gleachår." hidden="1">{#N/A,#N/A,TRUE,"forside";#N/A,#N/A,TRUE,"Res_AOGT";#N/A,#N/A,TRUE,"Bal_AOGT";#N/A,#N/A,TRUE,"Kont_AOGT";#N/A,#N/A,TRUE,"Note 1-5";#N/A,#N/A,TRUE,"Note 6-9";#N/A,#N/A,TRUE,"Bal_note10-14";#N/A,#N/A,TRUE,"Note 15-16";#N/A,#N/A,TRUE,"Note 17-19";#N/A,#N/A,TRUE,"Note 19 forts.";#N/A,#N/A,TRUE,"Note 20-23";#N/A,#N/A,TRUE,"Nøkkeltall"}</definedName>
    <definedName name="wrn.holding." hidden="1">{#N/A,#N/A,FALSE,"forside";#N/A,#N/A,FALSE,"ResRegn.A-kons.";#N/A,#N/A,FALSE,"Bal3112.A-kons.";#N/A,#N/A,FALSE,"Kont.a.A-kons.";#N/A,#N/A,FALSE,"Note 4-10";#N/A,#N/A,FALSE,"Noter Balanse.A-kons.";#N/A,#N/A,FALSE,"Note 17-18.A-kons. ";#N/A,#N/A,FALSE,"Note 20-22.A-kons.";#N/A,#N/A,FALSE,"Note 23 A-kons.";#N/A,#N/A,FALSE,"Note 24-31.A-kons.";#N/A,#N/A,FALSE,"Nøkkeltall"}</definedName>
    <definedName name="wrn.impresión.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NT.._.MELLOMV." hidden="1">{#N/A,#N/A,FALSE,"Skjema 6.5"}</definedName>
    <definedName name="wrn.Model.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wrn.Print." hidden="1">{"vi1",#N/A,FALSE,"Financial Statements";"vi2",#N/A,FALSE,"Financial Statements";#N/A,#N/A,FALSE,"DCF"}</definedName>
    <definedName name="wrn.Print._.Report." hidden="1">{"MPODE 1",#N/A,FALSE,"Scenarios";"CAPEX",#N/A,FALSE,"DEPRECIACIONES";"Trans Costs",#N/A,FALSE,"Transmission";"Trans Revenue",#N/A,FALSE,"Transmission";"Revenues Summary",#N/A,FALSE,"Revenues";"Assumptions General",#N/A,FALSE,"assumptions";"Assumptions Summary",#N/A,FALSE,"assumptions";"Flores 1",#N/A,FALSE,"assumptions";"Tebsa 4",#N/A,FALSE,"assumptions";"Tebsa 7",#N/A,FALSE,"assumptions";"Termoballenas 1",#N/A,FALSE,"assumptions";"Termoballenas 2",#N/A,FALSE,"assumptions";"Termochinu 5",#N/A,FALSE,"assumptions";"Termochinu 6",#N/A,FALSE,"assumptions";"Termochinu 7",#N/A,FALSE,"assumptions";"Termochinu 8",#N/A,FALSE,"assumptions";"Termoguajira 1",#N/A,FALSE,"assumptions";"Termoguajira 2",#N/A,FALSE,"assumptions";"Monetary gain",#N/A,FALSE,"capex &amp; dep";"Income Statement",#N/A,FALSE,"Fin Stmts";"Balance Sheet",#N/A,FALSE,"Fin Stmts";"Cash Flow",#N/A,FALSE,"Fin Stmts";"Labor Personnel\",#N/A,FALSE,"Labor";"TEBSA PPA",#N/A,FALSE,"TEBSA";"Free Cash Flow",#N/A,FALSE,"Valuation";"Valuation",#N/A,FALSE,"Valuation";#N/A,#N/A,FALSE,"Work Cap"}</definedName>
    <definedName name="wrn.PrintAll." hidden="1">{"PA1",#N/A,FALSE,"BORDMW";"pa2",#N/A,FALSE,"BORDMW";"PA3",#N/A,FALSE,"BORDMW";"PA4",#N/A,FALSE,"BORDMW"}</definedName>
    <definedName name="wrn.Proforma._.1." hidden="1">{"side1",#N/A,FALSE,"ResRegn.A-kons.";"Side2",#N/A,FALSE,"Bal3112.A-kons."}</definedName>
    <definedName name="wrn.reg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n95.xls." hidden="1">{#N/A,#N/A,FALSE,"ResRegn.A-kons.";#N/A,#N/A,FALSE,"Bal3112.A-kons.";#N/A,#N/A,FALSE,"Kont.a.A-kons.";#N/A,#N/A,FALSE,"Kont.a.A-kons.";#N/A,#N/A,FALSE,"Del av Note 9";#N/A,#N/A,FALSE,"Noter Balanse.A-kons.";#N/A,#N/A,FALSE,"Note 18-19.A-kons.";#N/A,#N/A,FALSE,"Note 20-1.A-kons.";#N/A,#N/A,FALSE,"Note 20-2.A-kons.";#N/A,#N/A,FALSE,"Note 21-22-23.A-kons.";#N/A,#N/A,FALSE,"Note 25-28.A-kons.";#N/A,#N/A,FALSE,"Note 23-24.A-kons.";#N/A,#N/A,FALSE,"Kont.a.A-kons.";#N/A,#N/A,FALSE,"Note11-12";#N/A,#N/A,FALSE,"Noter res.regn.A-kons. ";#N/A,#N/A,FALSE,"Note 29-30.A-kons.";#N/A,#N/A,FALSE,"Note 31-33.A-kons.";#N/A,#N/A,FALSE,"Note 34-35.A-kons."}</definedName>
    <definedName name="wrn.RegnAker.xls." hidden="1">{#N/A,#N/A,FALSE,"Res.regn.Aker a.s";#N/A,#N/A,FALSE,"Balanse3112.Aker a.s";#N/A,#N/A,FALSE,"Kont.anal.Aker a.s ";#N/A,#N/A,FALSE,"Noter 1-2.Aker a.s";#N/A,#N/A,FALSE,"Noter 3-7.Aker a.s";#N/A,#N/A,FALSE,"Rev.beretning 95"}</definedName>
    <definedName name="wrn.sales." hidden="1">{"sales",#N/A,FALSE,"Sales";"sales existing",#N/A,FALSE,"Sales";"sales rd1",#N/A,FALSE,"Sales";"sales rd2",#N/A,FALSE,"Sales"}</definedName>
    <definedName name="wrn.SHORT." hidden="1">{"CREDIT STATISTICS",#N/A,FALSE,"STATS";"CF_AND_IS",#N/A,FALSE,"PLAN";"BALSHEET",#N/A,FALSE,"BALANCE SHEET"}</definedName>
    <definedName name="wrn.SUMMARY.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wrn.TARGET._.DCF." hidden="1">{"targetdcf",#N/A,FALSE,"Merger consequences";"TARGETASSU",#N/A,FALSE,"Merger consequences";"TERMINAL VALUE",#N/A,FALSE,"Merger consequences"}</definedName>
    <definedName name="wrn.test" hidden="1">{"test",#N/A,FALSE,"ResRegn.A-kons.";"test",#N/A,FALSE,"Note11-12";"test1",#N/A,FALSE,"Note11-12"}</definedName>
    <definedName name="wrn.test2." hidden="1">{"test",#N/A,FALSE,"ResRegn.A-kons.";"test",#N/A,FALSE,"Note11-12";"test1",#N/A,FALSE,"Note11-12"}</definedName>
    <definedName name="wrn.todo." hidden="1">{"Caja",#N/A,TRUE,"P&amp;G BG";"PyG",#N/A,TRUE,"P&amp;G BG";"Balance",#N/A,TRUE,"P&amp;G BG"}</definedName>
    <definedName name="wrn.Utdr_div.xls." hidden="1">{#N/A,#N/A,FALSE,"REGNSKAPSUTDRAG DIVISJON";#N/A,#N/A,FALSE,"Nøkkeltall"}</definedName>
    <definedName name="wrn.uuu" hidden="1">{"side1",#N/A,FALSE,"ResRegn.A-kons.";"Side2",#N/A,FALSE,"Bal3112.A-kons."}</definedName>
    <definedName name="wrn.VENTAS.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Wacc." hidden="1">{"Area1",#N/A,FALSE,"OREWACC";"Area2",#N/A,FALSE,"OREWACC"}</definedName>
    <definedName name="wrn.Wright." hidden="1">{#N/A,#N/A,FALSE,"Documentation";#N/A,#N/A,FALSE,"ROR";#N/A,#N/A,FALSE,"Projected Income";#N/A,#N/A,FALSE,"Historical Income";#N/A,#N/A,FALSE,"Historical BS";#N/A,#N/A,FALSE,"Backlog";#N/A,#N/A,FALSE,"Inventory";#N/A,#N/A,FALSE,"Technology";#N/A,#N/A,FALSE,"Trademarks";#N/A,#N/A,FALSE,"Workforce";#N/A,#N/A,FALSE,"Distribution";#N/A,#N/A,FALSE,"Contracts";#N/A,#N/A,FALSE,"Distribution Lifeing";#N/A,#N/A,FALSE,"Tax Amortization - higher";#N/A,#N/A,FALSE,"Residual Analysis";#N/A,#N/A,FALSE,"Tax Amortization - 15%";#N/A,#N/A,FALSE,"1999 Income Statements"}</definedName>
    <definedName name="wvu.Print_Todo.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Socios._.95.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XREF_COLUMN_1" hidden="1">#REF!</definedName>
    <definedName name="XRefColumnsCount" hidden="1">2</definedName>
    <definedName name="XRefCopy1Row" hidden="1">#REF!</definedName>
    <definedName name="XRefCopy2" hidden="1">'[12]Mutação do PL Trimestral'!#REF!</definedName>
    <definedName name="XRefCopy2Row" hidden="1">#REF!</definedName>
    <definedName name="XRefCopy3Row" hidden="1">#REF!</definedName>
    <definedName name="XRefCopy5Row" hidden="1">#REF!</definedName>
    <definedName name="XRefCopyRangeCount" hidden="1">3</definedName>
    <definedName name="XRefPaste1" hidden="1">#REF!</definedName>
    <definedName name="XRefPaste1Row" hidden="1">#REF!</definedName>
    <definedName name="XRefPaste7Row" hidden="1">[13]XREF!#REF!</definedName>
    <definedName name="XRefPasteRangeCount" hidden="1">7</definedName>
    <definedName name="XUDEABDXUE" localSheetId="4" hidden="1">#REF!</definedName>
    <definedName name="XUDEABDXUE" hidden="1">#REF!</definedName>
    <definedName name="xx" hidden="1">{"'Database'!$A$1:$F$130"}</definedName>
    <definedName name="xxxx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ZENADOJYRD" localSheetId="4" hidden="1">#REF!</definedName>
    <definedName name="ZENADOJYRD" hidden="1">#REF!</definedName>
    <definedName name="ZIESYYCQCE" localSheetId="4" hidden="1">#REF!</definedName>
    <definedName name="ZIESYYCQCE" hidden="1">#REF!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" i="4" l="1"/>
  <c r="H5" i="4"/>
  <c r="H6" i="4"/>
  <c r="H7" i="4"/>
  <c r="AD7" i="4" s="1"/>
  <c r="H8" i="4"/>
  <c r="AD8" i="4" s="1"/>
  <c r="H9" i="4"/>
  <c r="H10" i="4"/>
  <c r="AD10" i="4" s="1"/>
  <c r="H11" i="4"/>
  <c r="AD11" i="4" s="1"/>
  <c r="H12" i="4"/>
  <c r="H13" i="4"/>
  <c r="H14" i="4"/>
  <c r="H15" i="4"/>
  <c r="AD15" i="4" s="1"/>
  <c r="H16" i="4"/>
  <c r="AD16" i="4" s="1"/>
  <c r="H17" i="4"/>
  <c r="H18" i="4"/>
  <c r="AD18" i="4" s="1"/>
  <c r="H19" i="4"/>
  <c r="AD19" i="4" s="1"/>
  <c r="H20" i="4"/>
  <c r="H21" i="4"/>
  <c r="H22" i="4"/>
  <c r="H23" i="4"/>
  <c r="AD23" i="4" s="1"/>
  <c r="H24" i="4"/>
  <c r="AD24" i="4" s="1"/>
  <c r="H25" i="4"/>
  <c r="H26" i="4"/>
  <c r="AD26" i="4" s="1"/>
  <c r="H27" i="4"/>
  <c r="AD27" i="4" s="1"/>
  <c r="H28" i="4"/>
  <c r="H29" i="4"/>
  <c r="H30" i="4"/>
  <c r="H31" i="4"/>
  <c r="AD31" i="4" s="1"/>
  <c r="H32" i="4"/>
  <c r="AD32" i="4" s="1"/>
  <c r="H33" i="4"/>
  <c r="H34" i="4"/>
  <c r="AD34" i="4" s="1"/>
  <c r="H35" i="4"/>
  <c r="AD35" i="4" s="1"/>
  <c r="H36" i="4"/>
  <c r="H37" i="4"/>
  <c r="H38" i="4"/>
  <c r="H39" i="4"/>
  <c r="AD39" i="4" s="1"/>
  <c r="H40" i="4"/>
  <c r="AD40" i="4" s="1"/>
  <c r="H41" i="4"/>
  <c r="H42" i="4"/>
  <c r="AD42" i="4" s="1"/>
  <c r="H43" i="4"/>
  <c r="AD43" i="4" s="1"/>
  <c r="H44" i="4"/>
  <c r="H45" i="4"/>
  <c r="H46" i="4"/>
  <c r="H47" i="4"/>
  <c r="AD47" i="4" s="1"/>
  <c r="H48" i="4"/>
  <c r="AD48" i="4" s="1"/>
  <c r="H49" i="4"/>
  <c r="H50" i="4"/>
  <c r="AD50" i="4" s="1"/>
  <c r="H51" i="4"/>
  <c r="AD51" i="4" s="1"/>
  <c r="H52" i="4"/>
  <c r="H53" i="4"/>
  <c r="H54" i="4"/>
  <c r="H55" i="4"/>
  <c r="AD55" i="4" s="1"/>
  <c r="H56" i="4"/>
  <c r="AD56" i="4" s="1"/>
  <c r="H57" i="4"/>
  <c r="H58" i="4"/>
  <c r="AD58" i="4" s="1"/>
  <c r="AD59" i="4"/>
  <c r="H4" i="4"/>
  <c r="AX59" i="4"/>
  <c r="AW59" i="4"/>
  <c r="AV59" i="4"/>
  <c r="AU59" i="4"/>
  <c r="AT59" i="4"/>
  <c r="AS59" i="4"/>
  <c r="AR59" i="4"/>
  <c r="AQ59" i="4"/>
  <c r="AP59" i="4"/>
  <c r="AO59" i="4"/>
  <c r="AN59" i="4"/>
  <c r="AM59" i="4"/>
  <c r="AL59" i="4"/>
  <c r="AK59" i="4"/>
  <c r="AJ59" i="4"/>
  <c r="AI59" i="4"/>
  <c r="AH59" i="4"/>
  <c r="AG59" i="4"/>
  <c r="AF59" i="4"/>
  <c r="AE59" i="4"/>
  <c r="AX58" i="4"/>
  <c r="AW58" i="4"/>
  <c r="AV58" i="4"/>
  <c r="AU58" i="4"/>
  <c r="AT58" i="4"/>
  <c r="AS58" i="4"/>
  <c r="AR58" i="4"/>
  <c r="AQ58" i="4"/>
  <c r="AP58" i="4"/>
  <c r="AO58" i="4"/>
  <c r="AN58" i="4"/>
  <c r="AM58" i="4"/>
  <c r="AL58" i="4"/>
  <c r="AK58" i="4"/>
  <c r="AJ58" i="4"/>
  <c r="AI58" i="4"/>
  <c r="AH58" i="4"/>
  <c r="AG58" i="4"/>
  <c r="AF58" i="4"/>
  <c r="AE58" i="4"/>
  <c r="AX57" i="4"/>
  <c r="V23" i="2" s="1"/>
  <c r="AW57" i="4"/>
  <c r="U23" i="2" s="1"/>
  <c r="AV57" i="4"/>
  <c r="AU57" i="4"/>
  <c r="S23" i="2" s="1"/>
  <c r="AT57" i="4"/>
  <c r="R23" i="2" s="1"/>
  <c r="AS57" i="4"/>
  <c r="Q23" i="2" s="1"/>
  <c r="AR57" i="4"/>
  <c r="P23" i="2" s="1"/>
  <c r="AQ57" i="4"/>
  <c r="O23" i="2" s="1"/>
  <c r="AP57" i="4"/>
  <c r="N23" i="2" s="1"/>
  <c r="AO57" i="4"/>
  <c r="M23" i="2" s="1"/>
  <c r="AN57" i="4"/>
  <c r="L23" i="2" s="1"/>
  <c r="AM57" i="4"/>
  <c r="K23" i="2" s="1"/>
  <c r="AL57" i="4"/>
  <c r="J23" i="2" s="1"/>
  <c r="AK57" i="4"/>
  <c r="I23" i="2" s="1"/>
  <c r="AJ57" i="4"/>
  <c r="H23" i="2" s="1"/>
  <c r="AI57" i="4"/>
  <c r="G23" i="2" s="1"/>
  <c r="AH57" i="4"/>
  <c r="F23" i="2" s="1"/>
  <c r="AG57" i="4"/>
  <c r="E23" i="2" s="1"/>
  <c r="AF57" i="4"/>
  <c r="D23" i="2" s="1"/>
  <c r="AE57" i="4"/>
  <c r="C23" i="2" s="1"/>
  <c r="AD57" i="4"/>
  <c r="AX56" i="4"/>
  <c r="AW56" i="4"/>
  <c r="AV56" i="4"/>
  <c r="AU56" i="4"/>
  <c r="AT56" i="4"/>
  <c r="AS56" i="4"/>
  <c r="AR56" i="4"/>
  <c r="AQ56" i="4"/>
  <c r="AP56" i="4"/>
  <c r="AO56" i="4"/>
  <c r="AN56" i="4"/>
  <c r="AM56" i="4"/>
  <c r="AL56" i="4"/>
  <c r="AK56" i="4"/>
  <c r="AJ56" i="4"/>
  <c r="AI56" i="4"/>
  <c r="AH56" i="4"/>
  <c r="AG56" i="4"/>
  <c r="AF56" i="4"/>
  <c r="AE56" i="4"/>
  <c r="AX55" i="4"/>
  <c r="AW55" i="4"/>
  <c r="AV55" i="4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X54" i="4"/>
  <c r="V20" i="2" s="1"/>
  <c r="AW54" i="4"/>
  <c r="U20" i="2" s="1"/>
  <c r="AV54" i="4"/>
  <c r="T20" i="2" s="1"/>
  <c r="AU54" i="4"/>
  <c r="S20" i="2" s="1"/>
  <c r="AT54" i="4"/>
  <c r="R20" i="2" s="1"/>
  <c r="AS54" i="4"/>
  <c r="Q20" i="2" s="1"/>
  <c r="AR54" i="4"/>
  <c r="P20" i="2" s="1"/>
  <c r="AQ54" i="4"/>
  <c r="O20" i="2" s="1"/>
  <c r="AP54" i="4"/>
  <c r="N20" i="2" s="1"/>
  <c r="AO54" i="4"/>
  <c r="M20" i="2" s="1"/>
  <c r="AN54" i="4"/>
  <c r="L20" i="2" s="1"/>
  <c r="AM54" i="4"/>
  <c r="K20" i="2" s="1"/>
  <c r="AL54" i="4"/>
  <c r="J20" i="2" s="1"/>
  <c r="AK54" i="4"/>
  <c r="I20" i="2" s="1"/>
  <c r="AJ54" i="4"/>
  <c r="H20" i="2" s="1"/>
  <c r="AI54" i="4"/>
  <c r="G20" i="2" s="1"/>
  <c r="AH54" i="4"/>
  <c r="F20" i="2" s="1"/>
  <c r="AG54" i="4"/>
  <c r="E20" i="2" s="1"/>
  <c r="AF54" i="4"/>
  <c r="AE54" i="4"/>
  <c r="C20" i="2" s="1"/>
  <c r="AD54" i="4"/>
  <c r="AX53" i="4"/>
  <c r="AW53" i="4"/>
  <c r="AV53" i="4"/>
  <c r="AU53" i="4"/>
  <c r="AT53" i="4"/>
  <c r="AS53" i="4"/>
  <c r="AR53" i="4"/>
  <c r="AQ53" i="4"/>
  <c r="AP53" i="4"/>
  <c r="AO53" i="4"/>
  <c r="AN53" i="4"/>
  <c r="AM53" i="4"/>
  <c r="AL53" i="4"/>
  <c r="AK53" i="4"/>
  <c r="AJ53" i="4"/>
  <c r="AI53" i="4"/>
  <c r="AH53" i="4"/>
  <c r="AG53" i="4"/>
  <c r="AF53" i="4"/>
  <c r="AE53" i="4"/>
  <c r="AD53" i="4"/>
  <c r="AX52" i="4"/>
  <c r="AW52" i="4"/>
  <c r="AV52" i="4"/>
  <c r="AU52" i="4"/>
  <c r="AT52" i="4"/>
  <c r="AS52" i="4"/>
  <c r="AR52" i="4"/>
  <c r="AQ52" i="4"/>
  <c r="AP52" i="4"/>
  <c r="AO52" i="4"/>
  <c r="AN52" i="4"/>
  <c r="AM52" i="4"/>
  <c r="AL52" i="4"/>
  <c r="AK52" i="4"/>
  <c r="AJ52" i="4"/>
  <c r="AI52" i="4"/>
  <c r="AH52" i="4"/>
  <c r="AG52" i="4"/>
  <c r="AF52" i="4"/>
  <c r="AE52" i="4"/>
  <c r="AD52" i="4"/>
  <c r="AX51" i="4"/>
  <c r="AW51" i="4"/>
  <c r="AV51" i="4"/>
  <c r="AU51" i="4"/>
  <c r="AT51" i="4"/>
  <c r="AS51" i="4"/>
  <c r="AR51" i="4"/>
  <c r="AQ51" i="4"/>
  <c r="AP51" i="4"/>
  <c r="AO51" i="4"/>
  <c r="AN51" i="4"/>
  <c r="AM51" i="4"/>
  <c r="AL51" i="4"/>
  <c r="AK51" i="4"/>
  <c r="AJ51" i="4"/>
  <c r="AI51" i="4"/>
  <c r="AH51" i="4"/>
  <c r="AG51" i="4"/>
  <c r="AF51" i="4"/>
  <c r="AE51" i="4"/>
  <c r="AX50" i="4"/>
  <c r="AW50" i="4"/>
  <c r="U41" i="2" s="1"/>
  <c r="AV50" i="4"/>
  <c r="T41" i="2" s="1"/>
  <c r="AU50" i="4"/>
  <c r="AT50" i="4"/>
  <c r="AS50" i="4"/>
  <c r="Q41" i="2" s="1"/>
  <c r="AR50" i="4"/>
  <c r="P41" i="2" s="1"/>
  <c r="AQ50" i="4"/>
  <c r="AP50" i="4"/>
  <c r="AO50" i="4"/>
  <c r="M41" i="2" s="1"/>
  <c r="AN50" i="4"/>
  <c r="L41" i="2" s="1"/>
  <c r="AM50" i="4"/>
  <c r="AL50" i="4"/>
  <c r="AK50" i="4"/>
  <c r="I41" i="2" s="1"/>
  <c r="AJ50" i="4"/>
  <c r="H41" i="2" s="1"/>
  <c r="AI50" i="4"/>
  <c r="AH50" i="4"/>
  <c r="AG50" i="4"/>
  <c r="E41" i="2" s="1"/>
  <c r="AF50" i="4"/>
  <c r="D41" i="2" s="1"/>
  <c r="AE50" i="4"/>
  <c r="AX49" i="4"/>
  <c r="AW49" i="4"/>
  <c r="AV49" i="4"/>
  <c r="AU49" i="4"/>
  <c r="AT49" i="4"/>
  <c r="AS49" i="4"/>
  <c r="AR49" i="4"/>
  <c r="AQ49" i="4"/>
  <c r="AP49" i="4"/>
  <c r="AO49" i="4"/>
  <c r="AN49" i="4"/>
  <c r="AM49" i="4"/>
  <c r="AL49" i="4"/>
  <c r="AK49" i="4"/>
  <c r="AJ49" i="4"/>
  <c r="AI49" i="4"/>
  <c r="AH49" i="4"/>
  <c r="AG49" i="4"/>
  <c r="AF49" i="4"/>
  <c r="AE49" i="4"/>
  <c r="AD49" i="4"/>
  <c r="AX48" i="4"/>
  <c r="AW48" i="4"/>
  <c r="AV48" i="4"/>
  <c r="AU48" i="4"/>
  <c r="AT48" i="4"/>
  <c r="AS48" i="4"/>
  <c r="AR48" i="4"/>
  <c r="AQ48" i="4"/>
  <c r="AP48" i="4"/>
  <c r="AO48" i="4"/>
  <c r="AN48" i="4"/>
  <c r="AM48" i="4"/>
  <c r="AL48" i="4"/>
  <c r="AK48" i="4"/>
  <c r="AJ48" i="4"/>
  <c r="AI48" i="4"/>
  <c r="AH48" i="4"/>
  <c r="AG48" i="4"/>
  <c r="AF48" i="4"/>
  <c r="AE48" i="4"/>
  <c r="AX47" i="4"/>
  <c r="AW47" i="4"/>
  <c r="AV47" i="4"/>
  <c r="AU47" i="4"/>
  <c r="AT47" i="4"/>
  <c r="AS47" i="4"/>
  <c r="AR47" i="4"/>
  <c r="AQ47" i="4"/>
  <c r="AP47" i="4"/>
  <c r="AO47" i="4"/>
  <c r="AN47" i="4"/>
  <c r="AM47" i="4"/>
  <c r="AL47" i="4"/>
  <c r="AK47" i="4"/>
  <c r="AJ47" i="4"/>
  <c r="AI47" i="4"/>
  <c r="AH47" i="4"/>
  <c r="AG47" i="4"/>
  <c r="AF47" i="4"/>
  <c r="AE47" i="4"/>
  <c r="AX46" i="4"/>
  <c r="AW46" i="4"/>
  <c r="AV46" i="4"/>
  <c r="AU46" i="4"/>
  <c r="AT46" i="4"/>
  <c r="AS46" i="4"/>
  <c r="AR46" i="4"/>
  <c r="AQ46" i="4"/>
  <c r="AP46" i="4"/>
  <c r="AO46" i="4"/>
  <c r="AN46" i="4"/>
  <c r="AM46" i="4"/>
  <c r="AL46" i="4"/>
  <c r="AK46" i="4"/>
  <c r="AJ46" i="4"/>
  <c r="AI46" i="4"/>
  <c r="AH46" i="4"/>
  <c r="AG46" i="4"/>
  <c r="AF46" i="4"/>
  <c r="AE46" i="4"/>
  <c r="AD46" i="4"/>
  <c r="AX45" i="4"/>
  <c r="V13" i="2" s="1"/>
  <c r="AW45" i="4"/>
  <c r="AV45" i="4"/>
  <c r="AU45" i="4"/>
  <c r="S13" i="2" s="1"/>
  <c r="AT45" i="4"/>
  <c r="R13" i="2" s="1"/>
  <c r="AS45" i="4"/>
  <c r="AR45" i="4"/>
  <c r="AQ45" i="4"/>
  <c r="O13" i="2" s="1"/>
  <c r="AP45" i="4"/>
  <c r="N13" i="2" s="1"/>
  <c r="AO45" i="4"/>
  <c r="AN45" i="4"/>
  <c r="AM45" i="4"/>
  <c r="K13" i="2" s="1"/>
  <c r="AL45" i="4"/>
  <c r="J13" i="2" s="1"/>
  <c r="AK45" i="4"/>
  <c r="AJ45" i="4"/>
  <c r="AI45" i="4"/>
  <c r="G13" i="2" s="1"/>
  <c r="AH45" i="4"/>
  <c r="F13" i="2" s="1"/>
  <c r="AG45" i="4"/>
  <c r="AF45" i="4"/>
  <c r="AE45" i="4"/>
  <c r="C13" i="2" s="1"/>
  <c r="AD45" i="4"/>
  <c r="AX44" i="4"/>
  <c r="AW44" i="4"/>
  <c r="AV44" i="4"/>
  <c r="AU44" i="4"/>
  <c r="AT44" i="4"/>
  <c r="AS44" i="4"/>
  <c r="AR44" i="4"/>
  <c r="AQ44" i="4"/>
  <c r="AP44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AX43" i="4"/>
  <c r="AW43" i="4"/>
  <c r="AV43" i="4"/>
  <c r="AU43" i="4"/>
  <c r="AT43" i="4"/>
  <c r="AS43" i="4"/>
  <c r="AR43" i="4"/>
  <c r="AQ43" i="4"/>
  <c r="AP43" i="4"/>
  <c r="AO43" i="4"/>
  <c r="AN43" i="4"/>
  <c r="AM43" i="4"/>
  <c r="AL43" i="4"/>
  <c r="AK43" i="4"/>
  <c r="AJ43" i="4"/>
  <c r="AI43" i="4"/>
  <c r="AH43" i="4"/>
  <c r="AG43" i="4"/>
  <c r="AF43" i="4"/>
  <c r="AE43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X41" i="4"/>
  <c r="AW41" i="4"/>
  <c r="AV41" i="4"/>
  <c r="AU41" i="4"/>
  <c r="AT41" i="4"/>
  <c r="AS41" i="4"/>
  <c r="AR41" i="4"/>
  <c r="AQ41" i="4"/>
  <c r="AP41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X38" i="4"/>
  <c r="V10" i="2" s="1"/>
  <c r="AW38" i="4"/>
  <c r="U10" i="2" s="1"/>
  <c r="AV38" i="4"/>
  <c r="AU38" i="4"/>
  <c r="AT38" i="4"/>
  <c r="R10" i="2" s="1"/>
  <c r="AS38" i="4"/>
  <c r="Q10" i="2" s="1"/>
  <c r="AR38" i="4"/>
  <c r="AQ38" i="4"/>
  <c r="AP38" i="4"/>
  <c r="N10" i="2" s="1"/>
  <c r="AO38" i="4"/>
  <c r="M10" i="2" s="1"/>
  <c r="AN38" i="4"/>
  <c r="AM38" i="4"/>
  <c r="AL38" i="4"/>
  <c r="J10" i="2" s="1"/>
  <c r="AK38" i="4"/>
  <c r="I10" i="2" s="1"/>
  <c r="AJ38" i="4"/>
  <c r="AI38" i="4"/>
  <c r="AH38" i="4"/>
  <c r="F10" i="2" s="1"/>
  <c r="AG38" i="4"/>
  <c r="E10" i="2" s="1"/>
  <c r="AF38" i="4"/>
  <c r="AE38" i="4"/>
  <c r="AD38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X5" i="4"/>
  <c r="AW5" i="4"/>
  <c r="AV5" i="4"/>
  <c r="AU5" i="4"/>
  <c r="AT5" i="4"/>
  <c r="AS5" i="4"/>
  <c r="AR5" i="4"/>
  <c r="AQ5" i="4"/>
  <c r="AP5" i="4"/>
  <c r="AO5" i="4"/>
  <c r="AN5" i="4"/>
  <c r="AM5" i="4"/>
  <c r="AL5" i="4"/>
  <c r="AK5" i="4"/>
  <c r="AJ5" i="4"/>
  <c r="AI5" i="4"/>
  <c r="AH5" i="4"/>
  <c r="AG5" i="4"/>
  <c r="AF5" i="4"/>
  <c r="AE5" i="4"/>
  <c r="AD5" i="4"/>
  <c r="AX4" i="4"/>
  <c r="AW4" i="4"/>
  <c r="AV4" i="4"/>
  <c r="AU4" i="4"/>
  <c r="S33" i="2" s="1"/>
  <c r="AT4" i="4"/>
  <c r="AS4" i="4"/>
  <c r="AR4" i="4"/>
  <c r="AQ4" i="4"/>
  <c r="O33" i="2" s="1"/>
  <c r="AP4" i="4"/>
  <c r="AO4" i="4"/>
  <c r="AN4" i="4"/>
  <c r="AM4" i="4"/>
  <c r="K33" i="2" s="1"/>
  <c r="AL4" i="4"/>
  <c r="AK4" i="4"/>
  <c r="AJ4" i="4"/>
  <c r="AI4" i="4"/>
  <c r="G33" i="2" s="1"/>
  <c r="AH4" i="4"/>
  <c r="AG4" i="4"/>
  <c r="AF4" i="4"/>
  <c r="AE4" i="4"/>
  <c r="C33" i="2" s="1"/>
  <c r="AD4" i="4"/>
  <c r="D20" i="2" l="1"/>
  <c r="T23" i="2"/>
  <c r="H33" i="2"/>
  <c r="P33" i="2"/>
  <c r="I33" i="2"/>
  <c r="U33" i="2"/>
  <c r="C10" i="2"/>
  <c r="G10" i="2"/>
  <c r="K10" i="2"/>
  <c r="O10" i="2"/>
  <c r="S10" i="2"/>
  <c r="D13" i="2"/>
  <c r="H13" i="2"/>
  <c r="L13" i="2"/>
  <c r="P13" i="2"/>
  <c r="T13" i="2"/>
  <c r="F41" i="2"/>
  <c r="J41" i="2"/>
  <c r="N41" i="2"/>
  <c r="R41" i="2"/>
  <c r="V41" i="2"/>
  <c r="D33" i="2"/>
  <c r="L33" i="2"/>
  <c r="T33" i="2"/>
  <c r="E33" i="2"/>
  <c r="M33" i="2"/>
  <c r="Q33" i="2"/>
  <c r="D8" i="1"/>
  <c r="F33" i="2"/>
  <c r="J33" i="2"/>
  <c r="N33" i="2"/>
  <c r="R33" i="2"/>
  <c r="V33" i="2"/>
  <c r="D10" i="2"/>
  <c r="H10" i="2"/>
  <c r="L10" i="2"/>
  <c r="P10" i="2"/>
  <c r="T10" i="2"/>
  <c r="E13" i="2"/>
  <c r="I13" i="2"/>
  <c r="M13" i="2"/>
  <c r="Q13" i="2"/>
  <c r="U13" i="2"/>
  <c r="C41" i="2"/>
  <c r="G41" i="2"/>
  <c r="K41" i="2"/>
  <c r="O41" i="2"/>
  <c r="S41" i="2"/>
  <c r="W13" i="2" l="1"/>
  <c r="C71" i="2" l="1"/>
  <c r="D183" i="3"/>
  <c r="E184" i="3" s="1"/>
  <c r="D178" i="3"/>
  <c r="V174" i="3"/>
  <c r="U174" i="3"/>
  <c r="T174" i="3"/>
  <c r="S174" i="3"/>
  <c r="R174" i="3"/>
  <c r="Q174" i="3"/>
  <c r="P174" i="3"/>
  <c r="O174" i="3"/>
  <c r="N174" i="3"/>
  <c r="M174" i="3"/>
  <c r="L174" i="3"/>
  <c r="K174" i="3"/>
  <c r="J174" i="3"/>
  <c r="I174" i="3"/>
  <c r="H174" i="3"/>
  <c r="G174" i="3"/>
  <c r="F174" i="3"/>
  <c r="E174" i="3"/>
  <c r="D174" i="3"/>
  <c r="U173" i="3"/>
  <c r="T173" i="3"/>
  <c r="S173" i="3"/>
  <c r="R173" i="3"/>
  <c r="Q173" i="3"/>
  <c r="P173" i="3"/>
  <c r="O173" i="3"/>
  <c r="N173" i="3"/>
  <c r="M173" i="3"/>
  <c r="L173" i="3"/>
  <c r="K173" i="3"/>
  <c r="J173" i="3"/>
  <c r="I173" i="3"/>
  <c r="H173" i="3"/>
  <c r="G173" i="3"/>
  <c r="F173" i="3"/>
  <c r="E173" i="3"/>
  <c r="D173" i="3"/>
  <c r="T172" i="3"/>
  <c r="S172" i="3"/>
  <c r="R172" i="3"/>
  <c r="Q172" i="3"/>
  <c r="P172" i="3"/>
  <c r="O172" i="3"/>
  <c r="N172" i="3"/>
  <c r="M172" i="3"/>
  <c r="L172" i="3"/>
  <c r="K172" i="3"/>
  <c r="J172" i="3"/>
  <c r="I172" i="3"/>
  <c r="H172" i="3"/>
  <c r="G172" i="3"/>
  <c r="F172" i="3"/>
  <c r="E172" i="3"/>
  <c r="D172" i="3"/>
  <c r="S171" i="3"/>
  <c r="R171" i="3"/>
  <c r="Q171" i="3"/>
  <c r="P171" i="3"/>
  <c r="O171" i="3"/>
  <c r="N171" i="3"/>
  <c r="M171" i="3"/>
  <c r="L171" i="3"/>
  <c r="K171" i="3"/>
  <c r="J171" i="3"/>
  <c r="I171" i="3"/>
  <c r="H171" i="3"/>
  <c r="G171" i="3"/>
  <c r="F171" i="3"/>
  <c r="E171" i="3"/>
  <c r="D171" i="3"/>
  <c r="R170" i="3"/>
  <c r="Q170" i="3"/>
  <c r="P170" i="3"/>
  <c r="O170" i="3"/>
  <c r="N170" i="3"/>
  <c r="M170" i="3"/>
  <c r="L170" i="3"/>
  <c r="K170" i="3"/>
  <c r="J170" i="3"/>
  <c r="I170" i="3"/>
  <c r="H170" i="3"/>
  <c r="G170" i="3"/>
  <c r="F170" i="3"/>
  <c r="E170" i="3"/>
  <c r="D170" i="3"/>
  <c r="W169" i="3"/>
  <c r="S169" i="3"/>
  <c r="Q169" i="3"/>
  <c r="P169" i="3"/>
  <c r="O169" i="3"/>
  <c r="N169" i="3"/>
  <c r="M169" i="3"/>
  <c r="L169" i="3"/>
  <c r="K169" i="3"/>
  <c r="J169" i="3"/>
  <c r="I169" i="3"/>
  <c r="H169" i="3"/>
  <c r="G169" i="3"/>
  <c r="F169" i="3"/>
  <c r="E169" i="3"/>
  <c r="D169" i="3"/>
  <c r="W168" i="3"/>
  <c r="V168" i="3"/>
  <c r="P168" i="3"/>
  <c r="O168" i="3"/>
  <c r="N168" i="3"/>
  <c r="M168" i="3"/>
  <c r="L168" i="3"/>
  <c r="K168" i="3"/>
  <c r="J168" i="3"/>
  <c r="I168" i="3"/>
  <c r="H168" i="3"/>
  <c r="G168" i="3"/>
  <c r="F168" i="3"/>
  <c r="E168" i="3"/>
  <c r="D168" i="3"/>
  <c r="W167" i="3"/>
  <c r="V167" i="3"/>
  <c r="U167" i="3"/>
  <c r="O167" i="3"/>
  <c r="N167" i="3"/>
  <c r="M167" i="3"/>
  <c r="L167" i="3"/>
  <c r="K167" i="3"/>
  <c r="J167" i="3"/>
  <c r="I167" i="3"/>
  <c r="H167" i="3"/>
  <c r="G167" i="3"/>
  <c r="F167" i="3"/>
  <c r="E167" i="3"/>
  <c r="D167" i="3"/>
  <c r="W166" i="3"/>
  <c r="V166" i="3"/>
  <c r="U166" i="3"/>
  <c r="T166" i="3"/>
  <c r="N166" i="3"/>
  <c r="M166" i="3"/>
  <c r="L166" i="3"/>
  <c r="K166" i="3"/>
  <c r="J166" i="3"/>
  <c r="I166" i="3"/>
  <c r="H166" i="3"/>
  <c r="G166" i="3"/>
  <c r="F166" i="3"/>
  <c r="E166" i="3"/>
  <c r="D166" i="3"/>
  <c r="W165" i="3"/>
  <c r="V165" i="3"/>
  <c r="U165" i="3"/>
  <c r="T165" i="3"/>
  <c r="S165" i="3"/>
  <c r="M165" i="3"/>
  <c r="L165" i="3"/>
  <c r="K165" i="3"/>
  <c r="J165" i="3"/>
  <c r="I165" i="3"/>
  <c r="H165" i="3"/>
  <c r="G165" i="3"/>
  <c r="F165" i="3"/>
  <c r="E165" i="3"/>
  <c r="D165" i="3"/>
  <c r="W164" i="3"/>
  <c r="V164" i="3"/>
  <c r="U164" i="3"/>
  <c r="T164" i="3"/>
  <c r="S164" i="3"/>
  <c r="R164" i="3"/>
  <c r="L164" i="3"/>
  <c r="K164" i="3"/>
  <c r="J164" i="3"/>
  <c r="I164" i="3"/>
  <c r="H164" i="3"/>
  <c r="G164" i="3"/>
  <c r="F164" i="3"/>
  <c r="E164" i="3"/>
  <c r="D164" i="3"/>
  <c r="W163" i="3"/>
  <c r="V163" i="3"/>
  <c r="U163" i="3"/>
  <c r="T163" i="3"/>
  <c r="S163" i="3"/>
  <c r="R163" i="3"/>
  <c r="Q163" i="3"/>
  <c r="K163" i="3"/>
  <c r="J163" i="3"/>
  <c r="I163" i="3"/>
  <c r="H163" i="3"/>
  <c r="G163" i="3"/>
  <c r="F163" i="3"/>
  <c r="E163" i="3"/>
  <c r="D163" i="3"/>
  <c r="W162" i="3"/>
  <c r="V162" i="3"/>
  <c r="U162" i="3"/>
  <c r="T162" i="3"/>
  <c r="S162" i="3"/>
  <c r="R162" i="3"/>
  <c r="Q162" i="3"/>
  <c r="P162" i="3"/>
  <c r="J162" i="3"/>
  <c r="I162" i="3"/>
  <c r="H162" i="3"/>
  <c r="G162" i="3"/>
  <c r="F162" i="3"/>
  <c r="E162" i="3"/>
  <c r="D162" i="3"/>
  <c r="W161" i="3"/>
  <c r="V161" i="3"/>
  <c r="U161" i="3"/>
  <c r="T161" i="3"/>
  <c r="S161" i="3"/>
  <c r="R161" i="3"/>
  <c r="Q161" i="3"/>
  <c r="P161" i="3"/>
  <c r="O161" i="3"/>
  <c r="I161" i="3"/>
  <c r="H161" i="3"/>
  <c r="G161" i="3"/>
  <c r="F161" i="3"/>
  <c r="E161" i="3"/>
  <c r="D161" i="3"/>
  <c r="W160" i="3"/>
  <c r="V160" i="3"/>
  <c r="U160" i="3"/>
  <c r="T160" i="3"/>
  <c r="S160" i="3"/>
  <c r="R160" i="3"/>
  <c r="Q160" i="3"/>
  <c r="P160" i="3"/>
  <c r="O160" i="3"/>
  <c r="N160" i="3"/>
  <c r="H160" i="3"/>
  <c r="G160" i="3"/>
  <c r="F160" i="3"/>
  <c r="E160" i="3"/>
  <c r="D160" i="3"/>
  <c r="W159" i="3"/>
  <c r="V159" i="3"/>
  <c r="U159" i="3"/>
  <c r="T159" i="3"/>
  <c r="S159" i="3"/>
  <c r="R159" i="3"/>
  <c r="Q159" i="3"/>
  <c r="P159" i="3"/>
  <c r="O159" i="3"/>
  <c r="N159" i="3"/>
  <c r="M159" i="3"/>
  <c r="G159" i="3"/>
  <c r="F159" i="3"/>
  <c r="E159" i="3"/>
  <c r="D159" i="3"/>
  <c r="W158" i="3"/>
  <c r="V158" i="3"/>
  <c r="U158" i="3"/>
  <c r="T158" i="3"/>
  <c r="S158" i="3"/>
  <c r="R158" i="3"/>
  <c r="Q158" i="3"/>
  <c r="P158" i="3"/>
  <c r="O158" i="3"/>
  <c r="N158" i="3"/>
  <c r="M158" i="3"/>
  <c r="L158" i="3"/>
  <c r="F158" i="3"/>
  <c r="E158" i="3"/>
  <c r="D158" i="3"/>
  <c r="W157" i="3"/>
  <c r="V157" i="3"/>
  <c r="U157" i="3"/>
  <c r="T157" i="3"/>
  <c r="S157" i="3"/>
  <c r="R157" i="3"/>
  <c r="Q157" i="3"/>
  <c r="P157" i="3"/>
  <c r="O157" i="3"/>
  <c r="N157" i="3"/>
  <c r="M157" i="3"/>
  <c r="L157" i="3"/>
  <c r="K157" i="3"/>
  <c r="I157" i="3"/>
  <c r="E157" i="3"/>
  <c r="D157" i="3"/>
  <c r="W156" i="3"/>
  <c r="V156" i="3"/>
  <c r="U156" i="3"/>
  <c r="T156" i="3"/>
  <c r="S156" i="3"/>
  <c r="R156" i="3"/>
  <c r="Q156" i="3"/>
  <c r="P156" i="3"/>
  <c r="O156" i="3"/>
  <c r="N156" i="3"/>
  <c r="M156" i="3"/>
  <c r="L156" i="3"/>
  <c r="K156" i="3"/>
  <c r="J156" i="3"/>
  <c r="D156" i="3"/>
  <c r="W155" i="3"/>
  <c r="V155" i="3"/>
  <c r="U155" i="3"/>
  <c r="T155" i="3"/>
  <c r="S155" i="3"/>
  <c r="R155" i="3"/>
  <c r="Q155" i="3"/>
  <c r="P155" i="3"/>
  <c r="O155" i="3"/>
  <c r="N155" i="3"/>
  <c r="M155" i="3"/>
  <c r="L155" i="3"/>
  <c r="K155" i="3"/>
  <c r="J155" i="3"/>
  <c r="I155" i="3"/>
  <c r="W142" i="3"/>
  <c r="W174" i="3" s="1"/>
  <c r="V142" i="3"/>
  <c r="V173" i="3" s="1"/>
  <c r="U142" i="3"/>
  <c r="W172" i="3" s="1"/>
  <c r="T142" i="3"/>
  <c r="S142" i="3"/>
  <c r="R142" i="3"/>
  <c r="V169" i="3" s="1"/>
  <c r="Q142" i="3"/>
  <c r="T168" i="3" s="1"/>
  <c r="P142" i="3"/>
  <c r="P167" i="3" s="1"/>
  <c r="O142" i="3"/>
  <c r="S166" i="3" s="1"/>
  <c r="N142" i="3"/>
  <c r="R165" i="3" s="1"/>
  <c r="M142" i="3"/>
  <c r="L142" i="3"/>
  <c r="O163" i="3" s="1"/>
  <c r="K142" i="3"/>
  <c r="J142" i="3"/>
  <c r="N161" i="3" s="1"/>
  <c r="I142" i="3"/>
  <c r="L160" i="3" s="1"/>
  <c r="H142" i="3"/>
  <c r="L159" i="3" s="1"/>
  <c r="G142" i="3"/>
  <c r="J158" i="3" s="1"/>
  <c r="F142" i="3"/>
  <c r="J157" i="3" s="1"/>
  <c r="E142" i="3"/>
  <c r="F156" i="3" s="1"/>
  <c r="D142" i="3"/>
  <c r="F155" i="3" s="1"/>
  <c r="V139" i="3"/>
  <c r="U139" i="3"/>
  <c r="T139" i="3"/>
  <c r="S139" i="3"/>
  <c r="R139" i="3"/>
  <c r="Q139" i="3"/>
  <c r="P139" i="3"/>
  <c r="O139" i="3"/>
  <c r="N139" i="3"/>
  <c r="M139" i="3"/>
  <c r="L139" i="3"/>
  <c r="K139" i="3"/>
  <c r="J139" i="3"/>
  <c r="I139" i="3"/>
  <c r="H139" i="3"/>
  <c r="G139" i="3"/>
  <c r="F139" i="3"/>
  <c r="E139" i="3"/>
  <c r="D139" i="3"/>
  <c r="U138" i="3"/>
  <c r="T138" i="3"/>
  <c r="S138" i="3"/>
  <c r="R138" i="3"/>
  <c r="Q138" i="3"/>
  <c r="P138" i="3"/>
  <c r="O138" i="3"/>
  <c r="N138" i="3"/>
  <c r="M138" i="3"/>
  <c r="L138" i="3"/>
  <c r="K138" i="3"/>
  <c r="J138" i="3"/>
  <c r="I138" i="3"/>
  <c r="H138" i="3"/>
  <c r="G138" i="3"/>
  <c r="F138" i="3"/>
  <c r="E138" i="3"/>
  <c r="D138" i="3"/>
  <c r="T137" i="3"/>
  <c r="S137" i="3"/>
  <c r="R137" i="3"/>
  <c r="Q137" i="3"/>
  <c r="P137" i="3"/>
  <c r="O137" i="3"/>
  <c r="N137" i="3"/>
  <c r="M137" i="3"/>
  <c r="L137" i="3"/>
  <c r="K137" i="3"/>
  <c r="J137" i="3"/>
  <c r="I137" i="3"/>
  <c r="H137" i="3"/>
  <c r="G137" i="3"/>
  <c r="F137" i="3"/>
  <c r="E137" i="3"/>
  <c r="D137" i="3"/>
  <c r="S136" i="3"/>
  <c r="R136" i="3"/>
  <c r="Q136" i="3"/>
  <c r="P136" i="3"/>
  <c r="O136" i="3"/>
  <c r="N136" i="3"/>
  <c r="M136" i="3"/>
  <c r="L136" i="3"/>
  <c r="K136" i="3"/>
  <c r="J136" i="3"/>
  <c r="I136" i="3"/>
  <c r="H136" i="3"/>
  <c r="G136" i="3"/>
  <c r="F136" i="3"/>
  <c r="E136" i="3"/>
  <c r="D136" i="3"/>
  <c r="R135" i="3"/>
  <c r="Q135" i="3"/>
  <c r="P135" i="3"/>
  <c r="O135" i="3"/>
  <c r="N135" i="3"/>
  <c r="M135" i="3"/>
  <c r="L135" i="3"/>
  <c r="K135" i="3"/>
  <c r="J135" i="3"/>
  <c r="I135" i="3"/>
  <c r="H135" i="3"/>
  <c r="G135" i="3"/>
  <c r="F135" i="3"/>
  <c r="E135" i="3"/>
  <c r="D135" i="3"/>
  <c r="Q134" i="3"/>
  <c r="P134" i="3"/>
  <c r="O134" i="3"/>
  <c r="N134" i="3"/>
  <c r="M134" i="3"/>
  <c r="L134" i="3"/>
  <c r="K134" i="3"/>
  <c r="J134" i="3"/>
  <c r="I134" i="3"/>
  <c r="H134" i="3"/>
  <c r="G134" i="3"/>
  <c r="F134" i="3"/>
  <c r="E134" i="3"/>
  <c r="D134" i="3"/>
  <c r="P133" i="3"/>
  <c r="O133" i="3"/>
  <c r="N133" i="3"/>
  <c r="M133" i="3"/>
  <c r="L133" i="3"/>
  <c r="K133" i="3"/>
  <c r="J133" i="3"/>
  <c r="I133" i="3"/>
  <c r="H133" i="3"/>
  <c r="G133" i="3"/>
  <c r="F133" i="3"/>
  <c r="E133" i="3"/>
  <c r="D133" i="3"/>
  <c r="O132" i="3"/>
  <c r="N132" i="3"/>
  <c r="M132" i="3"/>
  <c r="L132" i="3"/>
  <c r="K132" i="3"/>
  <c r="J132" i="3"/>
  <c r="I132" i="3"/>
  <c r="H132" i="3"/>
  <c r="G132" i="3"/>
  <c r="F132" i="3"/>
  <c r="E132" i="3"/>
  <c r="D132" i="3"/>
  <c r="N131" i="3"/>
  <c r="M131" i="3"/>
  <c r="L131" i="3"/>
  <c r="K131" i="3"/>
  <c r="J131" i="3"/>
  <c r="I131" i="3"/>
  <c r="H131" i="3"/>
  <c r="G131" i="3"/>
  <c r="F131" i="3"/>
  <c r="E131" i="3"/>
  <c r="D131" i="3"/>
  <c r="M130" i="3"/>
  <c r="L130" i="3"/>
  <c r="K130" i="3"/>
  <c r="J130" i="3"/>
  <c r="I130" i="3"/>
  <c r="H130" i="3"/>
  <c r="G130" i="3"/>
  <c r="F130" i="3"/>
  <c r="E130" i="3"/>
  <c r="D130" i="3"/>
  <c r="L129" i="3"/>
  <c r="K129" i="3"/>
  <c r="J129" i="3"/>
  <c r="I129" i="3"/>
  <c r="H129" i="3"/>
  <c r="G129" i="3"/>
  <c r="F129" i="3"/>
  <c r="E129" i="3"/>
  <c r="D129" i="3"/>
  <c r="K128" i="3"/>
  <c r="J128" i="3"/>
  <c r="I128" i="3"/>
  <c r="H128" i="3"/>
  <c r="G128" i="3"/>
  <c r="F128" i="3"/>
  <c r="E128" i="3"/>
  <c r="D128" i="3"/>
  <c r="J127" i="3"/>
  <c r="I127" i="3"/>
  <c r="H127" i="3"/>
  <c r="G127" i="3"/>
  <c r="F127" i="3"/>
  <c r="E127" i="3"/>
  <c r="D127" i="3"/>
  <c r="I126" i="3"/>
  <c r="H126" i="3"/>
  <c r="G126" i="3"/>
  <c r="F126" i="3"/>
  <c r="E126" i="3"/>
  <c r="D126" i="3"/>
  <c r="H125" i="3"/>
  <c r="G125" i="3"/>
  <c r="F125" i="3"/>
  <c r="E125" i="3"/>
  <c r="D125" i="3"/>
  <c r="G124" i="3"/>
  <c r="F124" i="3"/>
  <c r="E124" i="3"/>
  <c r="D124" i="3"/>
  <c r="F123" i="3"/>
  <c r="E123" i="3"/>
  <c r="D123" i="3"/>
  <c r="E122" i="3"/>
  <c r="D122" i="3"/>
  <c r="D121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G117" i="3"/>
  <c r="F117" i="3"/>
  <c r="E117" i="3"/>
  <c r="D117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G116" i="3"/>
  <c r="F116" i="3"/>
  <c r="E116" i="3"/>
  <c r="D116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G115" i="3"/>
  <c r="F115" i="3"/>
  <c r="E115" i="3"/>
  <c r="D115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G114" i="3"/>
  <c r="F114" i="3"/>
  <c r="E114" i="3"/>
  <c r="D114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G113" i="3"/>
  <c r="F113" i="3"/>
  <c r="E113" i="3"/>
  <c r="D113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G112" i="3"/>
  <c r="F112" i="3"/>
  <c r="E112" i="3"/>
  <c r="D112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G111" i="3"/>
  <c r="F111" i="3"/>
  <c r="E111" i="3"/>
  <c r="D111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G110" i="3"/>
  <c r="F110" i="3"/>
  <c r="E110" i="3"/>
  <c r="D110" i="3"/>
  <c r="W109" i="3"/>
  <c r="W131" i="3" s="1"/>
  <c r="V109" i="3"/>
  <c r="V131" i="3" s="1"/>
  <c r="U109" i="3"/>
  <c r="U131" i="3" s="1"/>
  <c r="T109" i="3"/>
  <c r="S109" i="3"/>
  <c r="S131" i="3" s="1"/>
  <c r="R109" i="3"/>
  <c r="R131" i="3" s="1"/>
  <c r="Q109" i="3"/>
  <c r="Q131" i="3" s="1"/>
  <c r="P109" i="3"/>
  <c r="O109" i="3"/>
  <c r="O131" i="3" s="1"/>
  <c r="N109" i="3"/>
  <c r="M109" i="3"/>
  <c r="L109" i="3"/>
  <c r="K109" i="3"/>
  <c r="J109" i="3"/>
  <c r="I109" i="3"/>
  <c r="H109" i="3"/>
  <c r="G109" i="3"/>
  <c r="F109" i="3"/>
  <c r="E109" i="3"/>
  <c r="D109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G108" i="3"/>
  <c r="F108" i="3"/>
  <c r="E108" i="3"/>
  <c r="D108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G107" i="3"/>
  <c r="F107" i="3"/>
  <c r="E107" i="3"/>
  <c r="D107" i="3"/>
  <c r="W106" i="3"/>
  <c r="V106" i="3"/>
  <c r="U106" i="3"/>
  <c r="T106" i="3"/>
  <c r="S106" i="3"/>
  <c r="R106" i="3"/>
  <c r="Q106" i="3"/>
  <c r="P106" i="3"/>
  <c r="O106" i="3"/>
  <c r="N106" i="3"/>
  <c r="M106" i="3"/>
  <c r="L106" i="3"/>
  <c r="K106" i="3"/>
  <c r="J106" i="3"/>
  <c r="I106" i="3"/>
  <c r="H106" i="3"/>
  <c r="G106" i="3"/>
  <c r="F106" i="3"/>
  <c r="E106" i="3"/>
  <c r="D106" i="3"/>
  <c r="W105" i="3"/>
  <c r="V105" i="3"/>
  <c r="U105" i="3"/>
  <c r="T105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G105" i="3"/>
  <c r="F105" i="3"/>
  <c r="E105" i="3"/>
  <c r="D105" i="3"/>
  <c r="W104" i="3"/>
  <c r="W126" i="3" s="1"/>
  <c r="V104" i="3"/>
  <c r="V126" i="3" s="1"/>
  <c r="U104" i="3"/>
  <c r="U126" i="3" s="1"/>
  <c r="T104" i="3"/>
  <c r="S104" i="3"/>
  <c r="S126" i="3" s="1"/>
  <c r="R104" i="3"/>
  <c r="R126" i="3" s="1"/>
  <c r="Q104" i="3"/>
  <c r="Q126" i="3" s="1"/>
  <c r="P104" i="3"/>
  <c r="O104" i="3"/>
  <c r="O126" i="3" s="1"/>
  <c r="N104" i="3"/>
  <c r="N126" i="3" s="1"/>
  <c r="M104" i="3"/>
  <c r="M126" i="3" s="1"/>
  <c r="L104" i="3"/>
  <c r="K104" i="3"/>
  <c r="K126" i="3" s="1"/>
  <c r="J104" i="3"/>
  <c r="J126" i="3" s="1"/>
  <c r="I104" i="3"/>
  <c r="H104" i="3"/>
  <c r="G104" i="3"/>
  <c r="F104" i="3"/>
  <c r="E104" i="3"/>
  <c r="D104" i="3"/>
  <c r="W103" i="3"/>
  <c r="V103" i="3"/>
  <c r="U103" i="3"/>
  <c r="T103" i="3"/>
  <c r="S103" i="3"/>
  <c r="R103" i="3"/>
  <c r="Q103" i="3"/>
  <c r="P103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W102" i="3"/>
  <c r="V102" i="3"/>
  <c r="U102" i="3"/>
  <c r="T102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G102" i="3"/>
  <c r="F102" i="3"/>
  <c r="E102" i="3"/>
  <c r="D102" i="3"/>
  <c r="W101" i="3"/>
  <c r="V101" i="3"/>
  <c r="U101" i="3"/>
  <c r="T101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G101" i="3"/>
  <c r="F101" i="3"/>
  <c r="E101" i="3"/>
  <c r="D101" i="3"/>
  <c r="W100" i="3"/>
  <c r="V100" i="3"/>
  <c r="U100" i="3"/>
  <c r="T100" i="3"/>
  <c r="S100" i="3"/>
  <c r="R100" i="3"/>
  <c r="Q100" i="3"/>
  <c r="P100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W99" i="3"/>
  <c r="W121" i="3" s="1"/>
  <c r="V99" i="3"/>
  <c r="V121" i="3" s="1"/>
  <c r="U99" i="3"/>
  <c r="U121" i="3" s="1"/>
  <c r="T99" i="3"/>
  <c r="S99" i="3"/>
  <c r="S121" i="3" s="1"/>
  <c r="R99" i="3"/>
  <c r="R121" i="3" s="1"/>
  <c r="Q99" i="3"/>
  <c r="Q121" i="3" s="1"/>
  <c r="P99" i="3"/>
  <c r="O99" i="3"/>
  <c r="O121" i="3" s="1"/>
  <c r="N99" i="3"/>
  <c r="N121" i="3" s="1"/>
  <c r="M99" i="3"/>
  <c r="M121" i="3" s="1"/>
  <c r="L99" i="3"/>
  <c r="K99" i="3"/>
  <c r="K121" i="3" s="1"/>
  <c r="J99" i="3"/>
  <c r="J121" i="3" s="1"/>
  <c r="I99" i="3"/>
  <c r="I121" i="3" s="1"/>
  <c r="H99" i="3"/>
  <c r="G99" i="3"/>
  <c r="G121" i="3" s="1"/>
  <c r="F99" i="3"/>
  <c r="F121" i="3" s="1"/>
  <c r="E99" i="3"/>
  <c r="E121" i="3" s="1"/>
  <c r="D99" i="3"/>
  <c r="W98" i="3"/>
  <c r="V98" i="3"/>
  <c r="U98" i="3"/>
  <c r="U179" i="3" s="1"/>
  <c r="T98" i="3"/>
  <c r="S98" i="3"/>
  <c r="R98" i="3"/>
  <c r="Q98" i="3"/>
  <c r="Q179" i="3" s="1"/>
  <c r="P98" i="3"/>
  <c r="O98" i="3"/>
  <c r="N98" i="3"/>
  <c r="M98" i="3"/>
  <c r="M179" i="3" s="1"/>
  <c r="L98" i="3"/>
  <c r="K98" i="3"/>
  <c r="J98" i="3"/>
  <c r="I98" i="3"/>
  <c r="I179" i="3" s="1"/>
  <c r="H98" i="3"/>
  <c r="G98" i="3"/>
  <c r="F98" i="3"/>
  <c r="E98" i="3"/>
  <c r="E179" i="3" s="1"/>
  <c r="D98" i="3"/>
  <c r="S68" i="3"/>
  <c r="R68" i="3"/>
  <c r="Q68" i="3"/>
  <c r="O68" i="3"/>
  <c r="N68" i="3"/>
  <c r="M68" i="3"/>
  <c r="K68" i="3"/>
  <c r="J68" i="3"/>
  <c r="I68" i="3"/>
  <c r="G68" i="3"/>
  <c r="F68" i="3"/>
  <c r="E68" i="3"/>
  <c r="W68" i="3"/>
  <c r="D58" i="3"/>
  <c r="E58" i="3" s="1"/>
  <c r="F58" i="3" s="1"/>
  <c r="G58" i="3" s="1"/>
  <c r="H58" i="3" s="1"/>
  <c r="I58" i="3" s="1"/>
  <c r="J58" i="3" s="1"/>
  <c r="K58" i="3" s="1"/>
  <c r="L58" i="3" s="1"/>
  <c r="M58" i="3" s="1"/>
  <c r="N58" i="3" s="1"/>
  <c r="O58" i="3" s="1"/>
  <c r="P58" i="3" s="1"/>
  <c r="Q58" i="3" s="1"/>
  <c r="R58" i="3" s="1"/>
  <c r="S58" i="3" s="1"/>
  <c r="T58" i="3" s="1"/>
  <c r="U58" i="3" s="1"/>
  <c r="V58" i="3" s="1"/>
  <c r="W58" i="3" s="1"/>
  <c r="D57" i="3"/>
  <c r="E57" i="3" s="1"/>
  <c r="F57" i="3" s="1"/>
  <c r="G57" i="3" s="1"/>
  <c r="H57" i="3" s="1"/>
  <c r="I57" i="3" s="1"/>
  <c r="J57" i="3" s="1"/>
  <c r="K57" i="3" s="1"/>
  <c r="L57" i="3" s="1"/>
  <c r="M57" i="3" s="1"/>
  <c r="N57" i="3" s="1"/>
  <c r="O57" i="3" s="1"/>
  <c r="P57" i="3" s="1"/>
  <c r="Q57" i="3" s="1"/>
  <c r="R57" i="3" s="1"/>
  <c r="S57" i="3" s="1"/>
  <c r="T57" i="3" s="1"/>
  <c r="U57" i="3" s="1"/>
  <c r="V57" i="3" s="1"/>
  <c r="W57" i="3" s="1"/>
  <c r="D56" i="3"/>
  <c r="E56" i="3" s="1"/>
  <c r="F56" i="3" s="1"/>
  <c r="G56" i="3" s="1"/>
  <c r="H56" i="3" s="1"/>
  <c r="I56" i="3" s="1"/>
  <c r="J56" i="3" s="1"/>
  <c r="K56" i="3" s="1"/>
  <c r="L56" i="3" s="1"/>
  <c r="M56" i="3" s="1"/>
  <c r="N56" i="3" s="1"/>
  <c r="O56" i="3" s="1"/>
  <c r="P56" i="3" s="1"/>
  <c r="Q56" i="3" s="1"/>
  <c r="R56" i="3" s="1"/>
  <c r="S56" i="3" s="1"/>
  <c r="T56" i="3" s="1"/>
  <c r="U56" i="3" s="1"/>
  <c r="V56" i="3" s="1"/>
  <c r="W56" i="3" s="1"/>
  <c r="D53" i="3"/>
  <c r="E53" i="3" s="1"/>
  <c r="F53" i="3" s="1"/>
  <c r="G53" i="3" s="1"/>
  <c r="H53" i="3" s="1"/>
  <c r="I53" i="3" s="1"/>
  <c r="J53" i="3" s="1"/>
  <c r="K53" i="3" s="1"/>
  <c r="L53" i="3" s="1"/>
  <c r="M53" i="3" s="1"/>
  <c r="N53" i="3" s="1"/>
  <c r="O53" i="3" s="1"/>
  <c r="P53" i="3" s="1"/>
  <c r="Q53" i="3" s="1"/>
  <c r="R53" i="3" s="1"/>
  <c r="S53" i="3" s="1"/>
  <c r="T53" i="3" s="1"/>
  <c r="U53" i="3" s="1"/>
  <c r="V53" i="3" s="1"/>
  <c r="W53" i="3" s="1"/>
  <c r="D52" i="3"/>
  <c r="E52" i="3" s="1"/>
  <c r="F52" i="3" s="1"/>
  <c r="G52" i="3" s="1"/>
  <c r="H52" i="3" s="1"/>
  <c r="I52" i="3" s="1"/>
  <c r="J52" i="3" s="1"/>
  <c r="K52" i="3" s="1"/>
  <c r="L52" i="3" s="1"/>
  <c r="M52" i="3" s="1"/>
  <c r="N52" i="3" s="1"/>
  <c r="O52" i="3" s="1"/>
  <c r="P52" i="3" s="1"/>
  <c r="Q52" i="3" s="1"/>
  <c r="R52" i="3" s="1"/>
  <c r="S52" i="3" s="1"/>
  <c r="T52" i="3" s="1"/>
  <c r="U52" i="3" s="1"/>
  <c r="V52" i="3" s="1"/>
  <c r="W52" i="3" s="1"/>
  <c r="D51" i="3"/>
  <c r="E51" i="3" s="1"/>
  <c r="F51" i="3" s="1"/>
  <c r="G51" i="3" s="1"/>
  <c r="H51" i="3" s="1"/>
  <c r="I51" i="3" s="1"/>
  <c r="J51" i="3" s="1"/>
  <c r="K51" i="3" s="1"/>
  <c r="L51" i="3" s="1"/>
  <c r="M51" i="3" s="1"/>
  <c r="N51" i="3" s="1"/>
  <c r="O51" i="3" s="1"/>
  <c r="P51" i="3" s="1"/>
  <c r="Q51" i="3" s="1"/>
  <c r="R51" i="3" s="1"/>
  <c r="S51" i="3" s="1"/>
  <c r="T51" i="3" s="1"/>
  <c r="U51" i="3" s="1"/>
  <c r="V51" i="3" s="1"/>
  <c r="W51" i="3" s="1"/>
  <c r="D36" i="3"/>
  <c r="E36" i="3" s="1"/>
  <c r="F36" i="3" s="1"/>
  <c r="G36" i="3" s="1"/>
  <c r="H36" i="3" s="1"/>
  <c r="I36" i="3" s="1"/>
  <c r="J36" i="3" s="1"/>
  <c r="K36" i="3" s="1"/>
  <c r="L36" i="3" s="1"/>
  <c r="M36" i="3" s="1"/>
  <c r="N36" i="3" s="1"/>
  <c r="O36" i="3" s="1"/>
  <c r="P36" i="3" s="1"/>
  <c r="Q36" i="3" s="1"/>
  <c r="R36" i="3" s="1"/>
  <c r="S36" i="3" s="1"/>
  <c r="T36" i="3" s="1"/>
  <c r="U36" i="3" s="1"/>
  <c r="V36" i="3" s="1"/>
  <c r="W36" i="3" s="1"/>
  <c r="D35" i="3"/>
  <c r="E35" i="3" s="1"/>
  <c r="F35" i="3" s="1"/>
  <c r="G35" i="3" s="1"/>
  <c r="H35" i="3" s="1"/>
  <c r="I35" i="3" s="1"/>
  <c r="J35" i="3" s="1"/>
  <c r="K35" i="3" s="1"/>
  <c r="L35" i="3" s="1"/>
  <c r="M35" i="3" s="1"/>
  <c r="N35" i="3" s="1"/>
  <c r="O35" i="3" s="1"/>
  <c r="P35" i="3" s="1"/>
  <c r="Q35" i="3" s="1"/>
  <c r="R35" i="3" s="1"/>
  <c r="S35" i="3" s="1"/>
  <c r="T35" i="3" s="1"/>
  <c r="U35" i="3" s="1"/>
  <c r="V35" i="3" s="1"/>
  <c r="W35" i="3" s="1"/>
  <c r="D34" i="3"/>
  <c r="E34" i="3" s="1"/>
  <c r="F34" i="3" s="1"/>
  <c r="G34" i="3" s="1"/>
  <c r="H34" i="3" s="1"/>
  <c r="I34" i="3" s="1"/>
  <c r="J34" i="3" s="1"/>
  <c r="K34" i="3" s="1"/>
  <c r="L34" i="3" s="1"/>
  <c r="M34" i="3" s="1"/>
  <c r="N34" i="3" s="1"/>
  <c r="O34" i="3" s="1"/>
  <c r="P34" i="3" s="1"/>
  <c r="Q34" i="3" s="1"/>
  <c r="R34" i="3" s="1"/>
  <c r="S34" i="3" s="1"/>
  <c r="T34" i="3" s="1"/>
  <c r="U34" i="3" s="1"/>
  <c r="V34" i="3" s="1"/>
  <c r="W34" i="3" s="1"/>
  <c r="D33" i="3"/>
  <c r="E33" i="3" s="1"/>
  <c r="F33" i="3" s="1"/>
  <c r="G33" i="3" s="1"/>
  <c r="H33" i="3" s="1"/>
  <c r="I33" i="3" s="1"/>
  <c r="J33" i="3" s="1"/>
  <c r="K33" i="3" s="1"/>
  <c r="L33" i="3" s="1"/>
  <c r="M33" i="3" s="1"/>
  <c r="N33" i="3" s="1"/>
  <c r="O33" i="3" s="1"/>
  <c r="P33" i="3" s="1"/>
  <c r="Q33" i="3" s="1"/>
  <c r="R33" i="3" s="1"/>
  <c r="S33" i="3" s="1"/>
  <c r="T33" i="3" s="1"/>
  <c r="U33" i="3" s="1"/>
  <c r="V33" i="3" s="1"/>
  <c r="W33" i="3" s="1"/>
  <c r="D32" i="3"/>
  <c r="E32" i="3" s="1"/>
  <c r="F32" i="3" s="1"/>
  <c r="G32" i="3" s="1"/>
  <c r="H32" i="3" s="1"/>
  <c r="I32" i="3" s="1"/>
  <c r="J32" i="3" s="1"/>
  <c r="K32" i="3" s="1"/>
  <c r="L32" i="3" s="1"/>
  <c r="M32" i="3" s="1"/>
  <c r="N32" i="3" s="1"/>
  <c r="O32" i="3" s="1"/>
  <c r="P32" i="3" s="1"/>
  <c r="Q32" i="3" s="1"/>
  <c r="R32" i="3" s="1"/>
  <c r="S32" i="3" s="1"/>
  <c r="T32" i="3" s="1"/>
  <c r="U32" i="3" s="1"/>
  <c r="V32" i="3" s="1"/>
  <c r="W32" i="3" s="1"/>
  <c r="D31" i="3"/>
  <c r="E31" i="3" s="1"/>
  <c r="F31" i="3" s="1"/>
  <c r="G31" i="3" s="1"/>
  <c r="H31" i="3" s="1"/>
  <c r="I31" i="3" s="1"/>
  <c r="J31" i="3" s="1"/>
  <c r="K31" i="3" s="1"/>
  <c r="L31" i="3" s="1"/>
  <c r="M31" i="3" s="1"/>
  <c r="N31" i="3" s="1"/>
  <c r="O31" i="3" s="1"/>
  <c r="P31" i="3" s="1"/>
  <c r="Q31" i="3" s="1"/>
  <c r="R31" i="3" s="1"/>
  <c r="S31" i="3" s="1"/>
  <c r="T31" i="3" s="1"/>
  <c r="U31" i="3" s="1"/>
  <c r="V31" i="3" s="1"/>
  <c r="W31" i="3" s="1"/>
  <c r="D30" i="3"/>
  <c r="E30" i="3" s="1"/>
  <c r="F30" i="3" s="1"/>
  <c r="G30" i="3" s="1"/>
  <c r="H30" i="3" s="1"/>
  <c r="I30" i="3" s="1"/>
  <c r="J30" i="3" s="1"/>
  <c r="K30" i="3" s="1"/>
  <c r="L30" i="3" s="1"/>
  <c r="M30" i="3" s="1"/>
  <c r="N30" i="3" s="1"/>
  <c r="O30" i="3" s="1"/>
  <c r="P30" i="3" s="1"/>
  <c r="Q30" i="3" s="1"/>
  <c r="R30" i="3" s="1"/>
  <c r="S30" i="3" s="1"/>
  <c r="T30" i="3" s="1"/>
  <c r="U30" i="3" s="1"/>
  <c r="V30" i="3" s="1"/>
  <c r="W30" i="3" s="1"/>
  <c r="D29" i="3"/>
  <c r="E29" i="3" s="1"/>
  <c r="F29" i="3" s="1"/>
  <c r="G29" i="3" s="1"/>
  <c r="H29" i="3" s="1"/>
  <c r="I29" i="3" s="1"/>
  <c r="J29" i="3" s="1"/>
  <c r="K29" i="3" s="1"/>
  <c r="L29" i="3" s="1"/>
  <c r="M29" i="3" s="1"/>
  <c r="N29" i="3" s="1"/>
  <c r="O29" i="3" s="1"/>
  <c r="P29" i="3" s="1"/>
  <c r="Q29" i="3" s="1"/>
  <c r="R29" i="3" s="1"/>
  <c r="S29" i="3" s="1"/>
  <c r="T29" i="3" s="1"/>
  <c r="U29" i="3" s="1"/>
  <c r="V29" i="3" s="1"/>
  <c r="W29" i="3" s="1"/>
  <c r="D28" i="3"/>
  <c r="E28" i="3" s="1"/>
  <c r="F28" i="3" s="1"/>
  <c r="G28" i="3" s="1"/>
  <c r="H28" i="3" s="1"/>
  <c r="I28" i="3" s="1"/>
  <c r="J28" i="3" s="1"/>
  <c r="K28" i="3" s="1"/>
  <c r="L28" i="3" s="1"/>
  <c r="M28" i="3" s="1"/>
  <c r="N28" i="3" s="1"/>
  <c r="O28" i="3" s="1"/>
  <c r="P28" i="3" s="1"/>
  <c r="Q28" i="3" s="1"/>
  <c r="R28" i="3" s="1"/>
  <c r="S28" i="3" s="1"/>
  <c r="T28" i="3" s="1"/>
  <c r="U28" i="3" s="1"/>
  <c r="V28" i="3" s="1"/>
  <c r="W28" i="3" s="1"/>
  <c r="D27" i="3"/>
  <c r="E27" i="3" s="1"/>
  <c r="F27" i="3" s="1"/>
  <c r="G27" i="3" s="1"/>
  <c r="H27" i="3" s="1"/>
  <c r="I27" i="3" s="1"/>
  <c r="J27" i="3" s="1"/>
  <c r="K27" i="3" s="1"/>
  <c r="L27" i="3" s="1"/>
  <c r="M27" i="3" s="1"/>
  <c r="N27" i="3" s="1"/>
  <c r="O27" i="3" s="1"/>
  <c r="P27" i="3" s="1"/>
  <c r="Q27" i="3" s="1"/>
  <c r="R27" i="3" s="1"/>
  <c r="S27" i="3" s="1"/>
  <c r="T27" i="3" s="1"/>
  <c r="U27" i="3" s="1"/>
  <c r="V27" i="3" s="1"/>
  <c r="W27" i="3" s="1"/>
  <c r="D26" i="3"/>
  <c r="E26" i="3" s="1"/>
  <c r="F26" i="3" s="1"/>
  <c r="G26" i="3" s="1"/>
  <c r="H26" i="3" s="1"/>
  <c r="I26" i="3" s="1"/>
  <c r="J26" i="3" s="1"/>
  <c r="K26" i="3" s="1"/>
  <c r="L26" i="3" s="1"/>
  <c r="M26" i="3" s="1"/>
  <c r="N26" i="3" s="1"/>
  <c r="O26" i="3" s="1"/>
  <c r="P26" i="3" s="1"/>
  <c r="Q26" i="3" s="1"/>
  <c r="R26" i="3" s="1"/>
  <c r="S26" i="3" s="1"/>
  <c r="T26" i="3" s="1"/>
  <c r="U26" i="3" s="1"/>
  <c r="V26" i="3" s="1"/>
  <c r="W26" i="3" s="1"/>
  <c r="D21" i="3"/>
  <c r="E21" i="3" s="1"/>
  <c r="F21" i="3" s="1"/>
  <c r="G21" i="3" s="1"/>
  <c r="H21" i="3" s="1"/>
  <c r="I21" i="3" s="1"/>
  <c r="J21" i="3" s="1"/>
  <c r="K21" i="3" s="1"/>
  <c r="L21" i="3" s="1"/>
  <c r="M21" i="3" s="1"/>
  <c r="N21" i="3" s="1"/>
  <c r="O21" i="3" s="1"/>
  <c r="P21" i="3" s="1"/>
  <c r="Q21" i="3" s="1"/>
  <c r="R21" i="3" s="1"/>
  <c r="S21" i="3" s="1"/>
  <c r="T21" i="3" s="1"/>
  <c r="D20" i="3"/>
  <c r="E20" i="3" s="1"/>
  <c r="D19" i="3"/>
  <c r="E19" i="3" s="1"/>
  <c r="F19" i="3" s="1"/>
  <c r="G19" i="3" s="1"/>
  <c r="H19" i="3" s="1"/>
  <c r="I19" i="3" s="1"/>
  <c r="J19" i="3" s="1"/>
  <c r="K19" i="3" s="1"/>
  <c r="L19" i="3" s="1"/>
  <c r="M19" i="3" s="1"/>
  <c r="N19" i="3" s="1"/>
  <c r="O19" i="3" s="1"/>
  <c r="P19" i="3" s="1"/>
  <c r="Q19" i="3" s="1"/>
  <c r="R19" i="3" s="1"/>
  <c r="S19" i="3" s="1"/>
  <c r="T19" i="3" s="1"/>
  <c r="U19" i="3" s="1"/>
  <c r="V19" i="3" s="1"/>
  <c r="W19" i="3" s="1"/>
  <c r="D18" i="3"/>
  <c r="E18" i="3" s="1"/>
  <c r="F18" i="3" s="1"/>
  <c r="G18" i="3" s="1"/>
  <c r="H18" i="3" s="1"/>
  <c r="I18" i="3" s="1"/>
  <c r="J18" i="3" s="1"/>
  <c r="K18" i="3" s="1"/>
  <c r="L18" i="3" s="1"/>
  <c r="M18" i="3" s="1"/>
  <c r="N18" i="3" s="1"/>
  <c r="O18" i="3" s="1"/>
  <c r="P18" i="3" s="1"/>
  <c r="Q18" i="3" s="1"/>
  <c r="R18" i="3" s="1"/>
  <c r="S18" i="3" s="1"/>
  <c r="T18" i="3" s="1"/>
  <c r="U18" i="3" s="1"/>
  <c r="V18" i="3" s="1"/>
  <c r="W18" i="3" s="1"/>
  <c r="D17" i="3"/>
  <c r="E17" i="3" s="1"/>
  <c r="D16" i="3"/>
  <c r="E16" i="3" s="1"/>
  <c r="D15" i="3"/>
  <c r="E15" i="3" s="1"/>
  <c r="F15" i="3" s="1"/>
  <c r="G15" i="3" s="1"/>
  <c r="H15" i="3" s="1"/>
  <c r="I15" i="3" s="1"/>
  <c r="J15" i="3" s="1"/>
  <c r="K15" i="3" s="1"/>
  <c r="L15" i="3" s="1"/>
  <c r="M15" i="3" s="1"/>
  <c r="N15" i="3" s="1"/>
  <c r="O15" i="3" s="1"/>
  <c r="P15" i="3" s="1"/>
  <c r="Q15" i="3" s="1"/>
  <c r="R15" i="3" s="1"/>
  <c r="S15" i="3" s="1"/>
  <c r="T15" i="3" s="1"/>
  <c r="U15" i="3" s="1"/>
  <c r="V15" i="3" s="1"/>
  <c r="W15" i="3" s="1"/>
  <c r="D14" i="3"/>
  <c r="E14" i="3" s="1"/>
  <c r="F14" i="3" s="1"/>
  <c r="G14" i="3" s="1"/>
  <c r="H14" i="3" s="1"/>
  <c r="I14" i="3" s="1"/>
  <c r="J14" i="3" s="1"/>
  <c r="K14" i="3" s="1"/>
  <c r="L14" i="3" s="1"/>
  <c r="M14" i="3" s="1"/>
  <c r="N14" i="3" s="1"/>
  <c r="O14" i="3" s="1"/>
  <c r="P14" i="3" s="1"/>
  <c r="Q14" i="3" s="1"/>
  <c r="R14" i="3" s="1"/>
  <c r="S14" i="3" s="1"/>
  <c r="T14" i="3" s="1"/>
  <c r="U14" i="3" s="1"/>
  <c r="V14" i="3" s="1"/>
  <c r="W14" i="3" s="1"/>
  <c r="D13" i="3"/>
  <c r="E13" i="3" s="1"/>
  <c r="F13" i="3" s="1"/>
  <c r="G13" i="3" s="1"/>
  <c r="H13" i="3" s="1"/>
  <c r="I13" i="3" s="1"/>
  <c r="J13" i="3" s="1"/>
  <c r="K13" i="3" s="1"/>
  <c r="L13" i="3" s="1"/>
  <c r="M13" i="3" s="1"/>
  <c r="N13" i="3" s="1"/>
  <c r="O13" i="3" s="1"/>
  <c r="P13" i="3" s="1"/>
  <c r="Q13" i="3" s="1"/>
  <c r="R13" i="3" s="1"/>
  <c r="S13" i="3" s="1"/>
  <c r="T13" i="3" s="1"/>
  <c r="U13" i="3" s="1"/>
  <c r="V13" i="3" s="1"/>
  <c r="W13" i="3" s="1"/>
  <c r="D12" i="3"/>
  <c r="E12" i="3" s="1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69" i="2"/>
  <c r="W68" i="2"/>
  <c r="W67" i="2"/>
  <c r="W66" i="2"/>
  <c r="W65" i="2"/>
  <c r="W64" i="2"/>
  <c r="W63" i="2"/>
  <c r="W62" i="2"/>
  <c r="W59" i="2"/>
  <c r="W58" i="2"/>
  <c r="W57" i="2"/>
  <c r="W56" i="2"/>
  <c r="W55" i="2"/>
  <c r="W54" i="2"/>
  <c r="W53" i="2"/>
  <c r="W52" i="2"/>
  <c r="W46" i="2"/>
  <c r="W45" i="2"/>
  <c r="W44" i="2"/>
  <c r="W43" i="2"/>
  <c r="W42" i="2"/>
  <c r="W41" i="2"/>
  <c r="W38" i="2"/>
  <c r="W37" i="2"/>
  <c r="W36" i="2"/>
  <c r="W35" i="2"/>
  <c r="W34" i="2"/>
  <c r="W33" i="2"/>
  <c r="W27" i="2"/>
  <c r="W26" i="2"/>
  <c r="W25" i="2"/>
  <c r="W24" i="2"/>
  <c r="W23" i="2"/>
  <c r="W22" i="2"/>
  <c r="W21" i="2"/>
  <c r="W20" i="2"/>
  <c r="W11" i="2"/>
  <c r="W12" i="2"/>
  <c r="W14" i="2"/>
  <c r="W15" i="2"/>
  <c r="W16" i="2"/>
  <c r="W17" i="2"/>
  <c r="W10" i="2"/>
  <c r="Y14" i="1"/>
  <c r="Y9" i="1"/>
  <c r="Y10" i="1"/>
  <c r="Y11" i="1"/>
  <c r="Y12" i="1"/>
  <c r="Y8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D17" i="1"/>
  <c r="Y17" i="1" s="1"/>
  <c r="H184" i="3" l="1"/>
  <c r="G184" i="3"/>
  <c r="W71" i="2"/>
  <c r="L161" i="3"/>
  <c r="P165" i="3"/>
  <c r="I156" i="3"/>
  <c r="H159" i="3"/>
  <c r="M161" i="3"/>
  <c r="Q165" i="3"/>
  <c r="T169" i="3"/>
  <c r="G157" i="3"/>
  <c r="T167" i="3"/>
  <c r="U169" i="3"/>
  <c r="E156" i="3"/>
  <c r="H155" i="3"/>
  <c r="H157" i="3"/>
  <c r="K161" i="3"/>
  <c r="O165" i="3"/>
  <c r="S168" i="3"/>
  <c r="W173" i="3"/>
  <c r="I123" i="3"/>
  <c r="M123" i="3"/>
  <c r="Q123" i="3"/>
  <c r="U123" i="3"/>
  <c r="M125" i="3"/>
  <c r="Q125" i="3"/>
  <c r="U125" i="3"/>
  <c r="M129" i="3"/>
  <c r="Q129" i="3"/>
  <c r="U129" i="3"/>
  <c r="Q130" i="3"/>
  <c r="U130" i="3"/>
  <c r="U134" i="3"/>
  <c r="U135" i="3"/>
  <c r="I125" i="3"/>
  <c r="J125" i="3"/>
  <c r="N125" i="3"/>
  <c r="R125" i="3"/>
  <c r="V125" i="3"/>
  <c r="N130" i="3"/>
  <c r="R130" i="3"/>
  <c r="V130" i="3"/>
  <c r="V135" i="3"/>
  <c r="Q122" i="3"/>
  <c r="N162" i="3"/>
  <c r="M162" i="3"/>
  <c r="V170" i="3"/>
  <c r="U170" i="3"/>
  <c r="K162" i="3"/>
  <c r="P166" i="3"/>
  <c r="F122" i="3"/>
  <c r="R122" i="3"/>
  <c r="J123" i="3"/>
  <c r="V123" i="3"/>
  <c r="R127" i="3"/>
  <c r="V128" i="3"/>
  <c r="V129" i="3"/>
  <c r="R133" i="3"/>
  <c r="V134" i="3"/>
  <c r="N163" i="3"/>
  <c r="M163" i="3"/>
  <c r="V171" i="3"/>
  <c r="U171" i="3"/>
  <c r="H158" i="3"/>
  <c r="P163" i="3"/>
  <c r="O179" i="3"/>
  <c r="W179" i="3"/>
  <c r="G122" i="3"/>
  <c r="S122" i="3"/>
  <c r="K123" i="3"/>
  <c r="W123" i="3"/>
  <c r="K125" i="3"/>
  <c r="O125" i="3"/>
  <c r="W125" i="3"/>
  <c r="K127" i="3"/>
  <c r="S127" i="3"/>
  <c r="S129" i="3"/>
  <c r="O130" i="3"/>
  <c r="W130" i="3"/>
  <c r="S133" i="3"/>
  <c r="S134" i="3"/>
  <c r="W135" i="3"/>
  <c r="N164" i="3"/>
  <c r="Q164" i="3"/>
  <c r="M164" i="3"/>
  <c r="E155" i="3"/>
  <c r="I158" i="3"/>
  <c r="O162" i="3"/>
  <c r="O164" i="3"/>
  <c r="S170" i="3"/>
  <c r="W171" i="3"/>
  <c r="I122" i="3"/>
  <c r="M122" i="3"/>
  <c r="U122" i="3"/>
  <c r="M127" i="3"/>
  <c r="Q127" i="3"/>
  <c r="U127" i="3"/>
  <c r="Q133" i="3"/>
  <c r="U133" i="3"/>
  <c r="R166" i="3"/>
  <c r="Q166" i="3"/>
  <c r="G158" i="3"/>
  <c r="W170" i="3"/>
  <c r="J122" i="3"/>
  <c r="N122" i="3"/>
  <c r="V122" i="3"/>
  <c r="N123" i="3"/>
  <c r="R123" i="3"/>
  <c r="N127" i="3"/>
  <c r="V127" i="3"/>
  <c r="N129" i="3"/>
  <c r="R129" i="3"/>
  <c r="V133" i="3"/>
  <c r="R134" i="3"/>
  <c r="J159" i="3"/>
  <c r="I159" i="3"/>
  <c r="R167" i="3"/>
  <c r="Q167" i="3"/>
  <c r="D155" i="3"/>
  <c r="D60" i="3" s="1"/>
  <c r="D62" i="3" s="1"/>
  <c r="K159" i="3"/>
  <c r="L162" i="3"/>
  <c r="T171" i="3"/>
  <c r="G179" i="3"/>
  <c r="K179" i="3"/>
  <c r="S179" i="3"/>
  <c r="K122" i="3"/>
  <c r="O122" i="3"/>
  <c r="W122" i="3"/>
  <c r="G123" i="3"/>
  <c r="O123" i="3"/>
  <c r="S123" i="3"/>
  <c r="S125" i="3"/>
  <c r="O127" i="3"/>
  <c r="W127" i="3"/>
  <c r="O129" i="3"/>
  <c r="W129" i="3"/>
  <c r="S130" i="3"/>
  <c r="W133" i="3"/>
  <c r="W134" i="3"/>
  <c r="S135" i="3"/>
  <c r="W139" i="3"/>
  <c r="J160" i="3"/>
  <c r="M160" i="3"/>
  <c r="I160" i="3"/>
  <c r="R168" i="3"/>
  <c r="U168" i="3"/>
  <c r="Q168" i="3"/>
  <c r="V172" i="3"/>
  <c r="U172" i="3"/>
  <c r="G156" i="3"/>
  <c r="G155" i="3"/>
  <c r="H156" i="3"/>
  <c r="K158" i="3"/>
  <c r="K160" i="3"/>
  <c r="L163" i="3"/>
  <c r="P164" i="3"/>
  <c r="O166" i="3"/>
  <c r="S167" i="3"/>
  <c r="T170" i="3"/>
  <c r="F184" i="3"/>
  <c r="H179" i="3"/>
  <c r="P179" i="3"/>
  <c r="H121" i="3"/>
  <c r="L121" i="3"/>
  <c r="P121" i="3"/>
  <c r="T121" i="3"/>
  <c r="H122" i="3"/>
  <c r="L122" i="3"/>
  <c r="P122" i="3"/>
  <c r="T122" i="3"/>
  <c r="H123" i="3"/>
  <c r="L123" i="3"/>
  <c r="P123" i="3"/>
  <c r="T123" i="3"/>
  <c r="L125" i="3"/>
  <c r="P125" i="3"/>
  <c r="T125" i="3"/>
  <c r="L126" i="3"/>
  <c r="P126" i="3"/>
  <c r="T126" i="3"/>
  <c r="L127" i="3"/>
  <c r="P127" i="3"/>
  <c r="T127" i="3"/>
  <c r="P128" i="3"/>
  <c r="P129" i="3"/>
  <c r="T129" i="3"/>
  <c r="P130" i="3"/>
  <c r="T130" i="3"/>
  <c r="P131" i="3"/>
  <c r="T131" i="3"/>
  <c r="P132" i="3"/>
  <c r="T133" i="3"/>
  <c r="T134" i="3"/>
  <c r="T135" i="3"/>
  <c r="F157" i="3"/>
  <c r="J161" i="3"/>
  <c r="N165" i="3"/>
  <c r="R169" i="3"/>
  <c r="D184" i="3"/>
  <c r="R179" i="3"/>
  <c r="F179" i="3"/>
  <c r="V179" i="3"/>
  <c r="J179" i="3"/>
  <c r="N179" i="3"/>
  <c r="D179" i="3"/>
  <c r="L179" i="3"/>
  <c r="T179" i="3"/>
  <c r="E60" i="3"/>
  <c r="H68" i="3"/>
  <c r="M124" i="3" s="1"/>
  <c r="L68" i="3"/>
  <c r="U128" i="3" s="1"/>
  <c r="P68" i="3"/>
  <c r="V132" i="3" s="1"/>
  <c r="T68" i="3"/>
  <c r="T136" i="3" s="1"/>
  <c r="U68" i="3"/>
  <c r="V137" i="3" s="1"/>
  <c r="D23" i="3"/>
  <c r="E23" i="3" s="1"/>
  <c r="F23" i="3" s="1"/>
  <c r="G23" i="3" s="1"/>
  <c r="H23" i="3" s="1"/>
  <c r="I23" i="3" s="1"/>
  <c r="J23" i="3" s="1"/>
  <c r="K23" i="3" s="1"/>
  <c r="L23" i="3" s="1"/>
  <c r="M23" i="3" s="1"/>
  <c r="N23" i="3" s="1"/>
  <c r="O23" i="3" s="1"/>
  <c r="P23" i="3" s="1"/>
  <c r="Q23" i="3" s="1"/>
  <c r="R23" i="3" s="1"/>
  <c r="S23" i="3" s="1"/>
  <c r="T23" i="3" s="1"/>
  <c r="U23" i="3" s="1"/>
  <c r="V23" i="3" s="1"/>
  <c r="W23" i="3" s="1"/>
  <c r="D22" i="3"/>
  <c r="E22" i="3" s="1"/>
  <c r="F22" i="3" s="1"/>
  <c r="G22" i="3" s="1"/>
  <c r="H22" i="3" s="1"/>
  <c r="I22" i="3" s="1"/>
  <c r="J22" i="3" s="1"/>
  <c r="K22" i="3" s="1"/>
  <c r="L22" i="3" s="1"/>
  <c r="M22" i="3" s="1"/>
  <c r="N22" i="3" s="1"/>
  <c r="O22" i="3" s="1"/>
  <c r="P22" i="3" s="1"/>
  <c r="Q22" i="3" s="1"/>
  <c r="R22" i="3" s="1"/>
  <c r="S22" i="3" s="1"/>
  <c r="T22" i="3" s="1"/>
  <c r="U22" i="3" s="1"/>
  <c r="V22" i="3" s="1"/>
  <c r="W22" i="3" s="1"/>
  <c r="F16" i="3"/>
  <c r="G16" i="3" s="1"/>
  <c r="H16" i="3" s="1"/>
  <c r="I16" i="3" s="1"/>
  <c r="J16" i="3" s="1"/>
  <c r="K16" i="3" s="1"/>
  <c r="L16" i="3" s="1"/>
  <c r="M16" i="3" s="1"/>
  <c r="N16" i="3" s="1"/>
  <c r="O16" i="3" s="1"/>
  <c r="P16" i="3" s="1"/>
  <c r="Q16" i="3" s="1"/>
  <c r="R16" i="3" s="1"/>
  <c r="S16" i="3" s="1"/>
  <c r="T16" i="3" s="1"/>
  <c r="U16" i="3" s="1"/>
  <c r="V16" i="3" s="1"/>
  <c r="W16" i="3" s="1"/>
  <c r="V68" i="3"/>
  <c r="V138" i="3" s="1"/>
  <c r="F12" i="3"/>
  <c r="F17" i="3"/>
  <c r="G17" i="3" s="1"/>
  <c r="H17" i="3" s="1"/>
  <c r="I17" i="3" s="1"/>
  <c r="J17" i="3" s="1"/>
  <c r="K17" i="3" s="1"/>
  <c r="L17" i="3" s="1"/>
  <c r="M17" i="3" s="1"/>
  <c r="N17" i="3" s="1"/>
  <c r="O17" i="3" s="1"/>
  <c r="P17" i="3" s="1"/>
  <c r="Q17" i="3" s="1"/>
  <c r="R17" i="3" s="1"/>
  <c r="S17" i="3" s="1"/>
  <c r="T17" i="3" s="1"/>
  <c r="U17" i="3" s="1"/>
  <c r="V17" i="3" s="1"/>
  <c r="W17" i="3" s="1"/>
  <c r="F20" i="3"/>
  <c r="G20" i="3" s="1"/>
  <c r="H20" i="3" s="1"/>
  <c r="I20" i="3" s="1"/>
  <c r="J20" i="3" s="1"/>
  <c r="K20" i="3" s="1"/>
  <c r="L20" i="3" s="1"/>
  <c r="M20" i="3" s="1"/>
  <c r="N20" i="3" s="1"/>
  <c r="O20" i="3" s="1"/>
  <c r="P20" i="3" s="1"/>
  <c r="Q20" i="3" s="1"/>
  <c r="R20" i="3" s="1"/>
  <c r="S20" i="3" s="1"/>
  <c r="T20" i="3" s="1"/>
  <c r="U20" i="3" s="1"/>
  <c r="V20" i="3" s="1"/>
  <c r="W20" i="3" s="1"/>
  <c r="O124" i="3" l="1"/>
  <c r="S124" i="3"/>
  <c r="V124" i="3"/>
  <c r="P124" i="3"/>
  <c r="J124" i="3"/>
  <c r="Q128" i="3"/>
  <c r="Q124" i="3"/>
  <c r="S128" i="3"/>
  <c r="H124" i="3"/>
  <c r="L124" i="3"/>
  <c r="W137" i="3"/>
  <c r="I124" i="3"/>
  <c r="L128" i="3"/>
  <c r="W136" i="3"/>
  <c r="W132" i="3"/>
  <c r="K124" i="3"/>
  <c r="U137" i="3"/>
  <c r="U132" i="3"/>
  <c r="M128" i="3"/>
  <c r="U124" i="3"/>
  <c r="W138" i="3"/>
  <c r="R132" i="3"/>
  <c r="R124" i="3"/>
  <c r="V136" i="3"/>
  <c r="S132" i="3"/>
  <c r="W128" i="3"/>
  <c r="R128" i="3"/>
  <c r="U136" i="3"/>
  <c r="Q132" i="3"/>
  <c r="T132" i="3"/>
  <c r="T128" i="3"/>
  <c r="T124" i="3"/>
  <c r="O128" i="3"/>
  <c r="W124" i="3"/>
  <c r="N128" i="3"/>
  <c r="N124" i="3"/>
  <c r="F60" i="3"/>
  <c r="E62" i="3"/>
  <c r="U21" i="3"/>
  <c r="V21" i="3" s="1"/>
  <c r="W21" i="3" s="1"/>
  <c r="G12" i="3"/>
  <c r="D68" i="3"/>
  <c r="N120" i="3" l="1"/>
  <c r="R120" i="3"/>
  <c r="D120" i="3"/>
  <c r="D38" i="3" s="1"/>
  <c r="D40" i="3" s="1"/>
  <c r="T120" i="3"/>
  <c r="S120" i="3"/>
  <c r="O120" i="3"/>
  <c r="I120" i="3"/>
  <c r="V120" i="3"/>
  <c r="P120" i="3"/>
  <c r="M120" i="3"/>
  <c r="J120" i="3"/>
  <c r="K120" i="3"/>
  <c r="U120" i="3"/>
  <c r="G120" i="3"/>
  <c r="E120" i="3"/>
  <c r="E38" i="3" s="1"/>
  <c r="L120" i="3"/>
  <c r="W120" i="3"/>
  <c r="H120" i="3"/>
  <c r="Q120" i="3"/>
  <c r="F120" i="3"/>
  <c r="G60" i="3"/>
  <c r="F62" i="3"/>
  <c r="H12" i="3"/>
  <c r="F38" i="3" l="1"/>
  <c r="E40" i="3"/>
  <c r="H60" i="3"/>
  <c r="G62" i="3"/>
  <c r="I12" i="3"/>
  <c r="G38" i="3" l="1"/>
  <c r="F40" i="3"/>
  <c r="I60" i="3"/>
  <c r="H62" i="3"/>
  <c r="J12" i="3"/>
  <c r="H38" i="3" l="1"/>
  <c r="G40" i="3"/>
  <c r="J60" i="3"/>
  <c r="I62" i="3"/>
  <c r="K12" i="3"/>
  <c r="I38" i="3" l="1"/>
  <c r="H40" i="3"/>
  <c r="K60" i="3"/>
  <c r="J62" i="3"/>
  <c r="L12" i="3"/>
  <c r="J38" i="3" l="1"/>
  <c r="I40" i="3"/>
  <c r="L60" i="3"/>
  <c r="K62" i="3"/>
  <c r="M12" i="3"/>
  <c r="K38" i="3" l="1"/>
  <c r="J40" i="3"/>
  <c r="M60" i="3"/>
  <c r="L62" i="3"/>
  <c r="N12" i="3"/>
  <c r="L38" i="3" l="1"/>
  <c r="K40" i="3"/>
  <c r="N60" i="3"/>
  <c r="M62" i="3"/>
  <c r="O12" i="3"/>
  <c r="M38" i="3" l="1"/>
  <c r="L40" i="3"/>
  <c r="O60" i="3"/>
  <c r="N62" i="3"/>
  <c r="P12" i="3"/>
  <c r="N38" i="3" l="1"/>
  <c r="M40" i="3"/>
  <c r="P60" i="3"/>
  <c r="O62" i="3"/>
  <c r="Q12" i="3"/>
  <c r="O38" i="3" l="1"/>
  <c r="N40" i="3"/>
  <c r="Q60" i="3"/>
  <c r="P62" i="3"/>
  <c r="R12" i="3"/>
  <c r="P38" i="3" l="1"/>
  <c r="O40" i="3"/>
  <c r="R60" i="3"/>
  <c r="Q62" i="3"/>
  <c r="S12" i="3"/>
  <c r="Q38" i="3" l="1"/>
  <c r="P40" i="3"/>
  <c r="S60" i="3"/>
  <c r="R62" i="3"/>
  <c r="T12" i="3"/>
  <c r="R38" i="3" l="1"/>
  <c r="Q40" i="3"/>
  <c r="T60" i="3"/>
  <c r="S62" i="3"/>
  <c r="U12" i="3"/>
  <c r="S38" i="3" l="1"/>
  <c r="R40" i="3"/>
  <c r="U60" i="3"/>
  <c r="T62" i="3"/>
  <c r="V12" i="3"/>
  <c r="T38" i="3" l="1"/>
  <c r="S40" i="3"/>
  <c r="V60" i="3"/>
  <c r="U62" i="3"/>
  <c r="W12" i="3"/>
  <c r="U38" i="3" l="1"/>
  <c r="T40" i="3"/>
  <c r="W60" i="3"/>
  <c r="W62" i="3" s="1"/>
  <c r="V62" i="3"/>
  <c r="V38" i="3" l="1"/>
  <c r="U40" i="3"/>
  <c r="W38" i="3" l="1"/>
  <c r="W40" i="3" s="1"/>
  <c r="V40" i="3"/>
</calcChain>
</file>

<file path=xl/sharedStrings.xml><?xml version="1.0" encoding="utf-8"?>
<sst xmlns="http://schemas.openxmlformats.org/spreadsheetml/2006/main" count="568" uniqueCount="204">
  <si>
    <t>1 - DEMONSTRATIVO DAS DESPESAS PRÉ-OPERACIONAIS</t>
  </si>
  <si>
    <t>DATA BASE: 01/01/2018</t>
  </si>
  <si>
    <t>Valores em R$ 1.000</t>
  </si>
  <si>
    <t>ANO 0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</si>
  <si>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</si>
  <si>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</si>
  <si>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</si>
  <si>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</si>
  <si>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</si>
  <si>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</si>
  <si>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</si>
  <si>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</si>
  <si>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</si>
  <si>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</si>
  <si>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</si>
  <si>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</si>
  <si>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</si>
  <si>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</si>
  <si>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</si>
  <si>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</si>
  <si>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</si>
  <si>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</si>
  <si>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</si>
  <si>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</si>
  <si>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TOTAL</t>
  </si>
  <si>
    <t>LINHA 5 - LILÁS</t>
  </si>
  <si>
    <t>(Detalhar os itens)</t>
  </si>
  <si>
    <t>Mão-de-Obra (Salários+Encargos)</t>
  </si>
  <si>
    <t>Custos Administrativos</t>
  </si>
  <si>
    <t>Outorga</t>
  </si>
  <si>
    <t>Reembolso PMI</t>
  </si>
  <si>
    <t>Pagamento B3</t>
  </si>
  <si>
    <t>LINHA 17 - OURO</t>
  </si>
  <si>
    <t>QUADRO 2 - DEMONSTRATIVO DOS CUSTOS E DESPESAS</t>
  </si>
  <si>
    <t>CUSTOS OPERACIONAIS</t>
  </si>
  <si>
    <t>Mão-de-Obra Operação</t>
  </si>
  <si>
    <t>Energia</t>
  </si>
  <si>
    <t>Água e Limpeza</t>
  </si>
  <si>
    <t>Mão-de-Obra Manutenção</t>
  </si>
  <si>
    <t>Manutenção Material Rodante</t>
  </si>
  <si>
    <t>Manutenção de Sistemas</t>
  </si>
  <si>
    <t>Manutenção Via Permanente e Veículos Auxiliares</t>
  </si>
  <si>
    <t>CUSTOS ADMINISTRATIVOS</t>
  </si>
  <si>
    <t>Mão-de-Obra Administrativa</t>
  </si>
  <si>
    <t xml:space="preserve">Serviços de Terceiros </t>
  </si>
  <si>
    <t xml:space="preserve">Materiais </t>
  </si>
  <si>
    <t xml:space="preserve">Gastos com Imóveis e Manutenção Escritório </t>
  </si>
  <si>
    <t>Treinamento</t>
  </si>
  <si>
    <t>Gastos Gerais</t>
  </si>
  <si>
    <t>OUTRAS DESPESAS</t>
  </si>
  <si>
    <t>Seguros e Garantias</t>
  </si>
  <si>
    <t>Custo com Veículos leves</t>
  </si>
  <si>
    <t>Comunicação e Sustentabilidade</t>
  </si>
  <si>
    <t>Auditor Indepedente</t>
  </si>
  <si>
    <t>Outorga Variável</t>
  </si>
  <si>
    <t>Fiscalização</t>
  </si>
  <si>
    <t>Arrecadação</t>
  </si>
  <si>
    <t xml:space="preserve">QUADRO 3 - BENS </t>
  </si>
  <si>
    <t xml:space="preserve">QUADRO 3-A - ATIVO INTANGÍVEL </t>
  </si>
  <si>
    <t>ATIVO INTANGÍVEL</t>
  </si>
  <si>
    <t>Sistemas Elétricos</t>
  </si>
  <si>
    <t>Via Permanente</t>
  </si>
  <si>
    <t>Material Rodante</t>
  </si>
  <si>
    <t>Sinalização</t>
  </si>
  <si>
    <t>Sistema Telecomunicações</t>
  </si>
  <si>
    <t>Sistemas Auxiliares</t>
  </si>
  <si>
    <t>Equipamentos</t>
  </si>
  <si>
    <t>Veículos Leves</t>
  </si>
  <si>
    <t>Comunicação Visual nas Estações</t>
  </si>
  <si>
    <t>Auditor Independente</t>
  </si>
  <si>
    <t>Adequação Estação Santo Amaro</t>
  </si>
  <si>
    <t>Civil</t>
  </si>
  <si>
    <t>(-) Amortização do Ativo Intangível Acumulada</t>
  </si>
  <si>
    <t>QUADRO 3-B - IMOBLIZADO</t>
  </si>
  <si>
    <t>ATIVO IMOBLIZADO</t>
  </si>
  <si>
    <t>TI Administrativa</t>
  </si>
  <si>
    <t>(-) Depreciação Acumulada</t>
  </si>
  <si>
    <t>INVESTIMENTOS INTANGÍVEL</t>
  </si>
  <si>
    <t>Equipamentos Pátios e Estações</t>
  </si>
  <si>
    <t>Curva de Amortização</t>
  </si>
  <si>
    <t>Amortização</t>
  </si>
  <si>
    <t>INVESTIMENTOS IMOBILIZADO</t>
  </si>
  <si>
    <t>Pequenos Equipamentos e Ferramentas</t>
  </si>
  <si>
    <t>Depreciação</t>
  </si>
  <si>
    <t>OUTORGA FIXA</t>
  </si>
  <si>
    <t>Amortização Outorga Fixa</t>
  </si>
  <si>
    <t>DESPESAS PRÉ-OPERACIONAIS</t>
  </si>
  <si>
    <t>Amortização para Fins Fiscais - Linha 5</t>
  </si>
  <si>
    <t>Data-Base</t>
  </si>
  <si>
    <t>fev/17 -&gt; jan/18</t>
  </si>
  <si>
    <t>Quantidade</t>
  </si>
  <si>
    <t>Custo (R$ mil)</t>
  </si>
  <si>
    <t>Linha</t>
  </si>
  <si>
    <t>Macro Área</t>
  </si>
  <si>
    <t>Área</t>
  </si>
  <si>
    <t>Cargo</t>
  </si>
  <si>
    <t>Salário-Base Médio</t>
  </si>
  <si>
    <t>Encargos e Benefícios Médios</t>
  </si>
  <si>
    <t>Pré-Operacional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</si>
  <si>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</si>
  <si>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</si>
  <si>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</si>
  <si>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</si>
  <si>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</si>
  <si>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</si>
  <si>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</si>
  <si>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</si>
  <si>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</si>
  <si>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</si>
  <si>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</si>
  <si>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</si>
  <si>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</si>
  <si>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</si>
  <si>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</si>
  <si>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</si>
  <si>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</si>
  <si>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</si>
  <si>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</si>
  <si>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</si>
  <si>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Linha 5</t>
  </si>
  <si>
    <t>Diretoria Executiva</t>
  </si>
  <si>
    <t>Diretoria</t>
  </si>
  <si>
    <t>Diretor-Presidente</t>
  </si>
  <si>
    <t>Diretor Executivo</t>
  </si>
  <si>
    <t>Ouvidoria</t>
  </si>
  <si>
    <t>Ouvidor</t>
  </si>
  <si>
    <t>Atendimento ao Usuário</t>
  </si>
  <si>
    <t>0800</t>
  </si>
  <si>
    <t>Agente</t>
  </si>
  <si>
    <t>Assessorias</t>
  </si>
  <si>
    <t>Analista</t>
  </si>
  <si>
    <t>Administrativo-Financeiro</t>
  </si>
  <si>
    <t>Administrativa</t>
  </si>
  <si>
    <t>Supervisor</t>
  </si>
  <si>
    <t>Motorista</t>
  </si>
  <si>
    <t>Recepcionista</t>
  </si>
  <si>
    <t>Secretária</t>
  </si>
  <si>
    <t>Ag. Serviços Gerais</t>
  </si>
  <si>
    <t>Estágio</t>
  </si>
  <si>
    <t>Estagiário</t>
  </si>
  <si>
    <t>Aprendizes</t>
  </si>
  <si>
    <t>Aprendiz</t>
  </si>
  <si>
    <t>Planejamento</t>
  </si>
  <si>
    <t>Gestão de Pessoas</t>
  </si>
  <si>
    <t>SESMT</t>
  </si>
  <si>
    <t>Médico do Trabalho</t>
  </si>
  <si>
    <t>Técnico de Enfermagem</t>
  </si>
  <si>
    <t>Engenheiro de Segurança</t>
  </si>
  <si>
    <t>Técnico de Segurança</t>
  </si>
  <si>
    <t>Qualidade de Vida</t>
  </si>
  <si>
    <t>Suprimentos</t>
  </si>
  <si>
    <t>TI</t>
  </si>
  <si>
    <t>Qualidade</t>
  </si>
  <si>
    <t>Meio Ambiente</t>
  </si>
  <si>
    <t>Logística e Almoxarifado</t>
  </si>
  <si>
    <t>Operação</t>
  </si>
  <si>
    <t>Atendimento e Operação</t>
  </si>
  <si>
    <t>Gestor</t>
  </si>
  <si>
    <t>CCO e Tração</t>
  </si>
  <si>
    <t>Coordenador</t>
  </si>
  <si>
    <t>CCO</t>
  </si>
  <si>
    <t>Tração</t>
  </si>
  <si>
    <t>Estações, Pátios e Terminais</t>
  </si>
  <si>
    <t>Manutenção/Implantação</t>
  </si>
  <si>
    <t>Ativos/Implantação/Recebimento</t>
  </si>
  <si>
    <t>Acréscimo Linha 17</t>
  </si>
  <si>
    <t>Principais Contratos, Serviços de Terceiros e Fornecimento de Materiais</t>
  </si>
  <si>
    <t>Objeto</t>
  </si>
  <si>
    <t>Custo Anual Médio Previsto (R$ mil)</t>
  </si>
  <si>
    <t>Administrativo</t>
  </si>
  <si>
    <t>Jurídico</t>
  </si>
  <si>
    <t>Serviços de Consultoria Jurídica (Processos Cíveis, Trabalhistas, Atos Societários, Secretariado do Conselho de Administração etc)</t>
  </si>
  <si>
    <t>Comunicação e Ouvidoria</t>
  </si>
  <si>
    <t>Engenharia</t>
  </si>
  <si>
    <t>Outros Serviços de Terceiros</t>
  </si>
  <si>
    <t>Serviços Públicos</t>
  </si>
  <si>
    <t>Telefonia Fixa, Móvel e 0800</t>
  </si>
  <si>
    <t>Comunicação de Dados - Internet</t>
  </si>
  <si>
    <t>Água, Esgoto, Gás e Recolhimento de Lixo</t>
  </si>
  <si>
    <t>Energia Elétrica de Material Rodante e Estações</t>
  </si>
  <si>
    <t>IPTU</t>
  </si>
  <si>
    <t>Limpeza</t>
  </si>
  <si>
    <t>Manutenção</t>
  </si>
  <si>
    <t>Manutenção de Material Rodante Linha 5</t>
  </si>
  <si>
    <t>Manutenção de Sistemas (sinalização e controle, elétrico, eletromecânico, telecom) - Linha 5</t>
  </si>
  <si>
    <t>Manutenção de Via Permanente e Veículos Auxiliares Linha 5</t>
  </si>
  <si>
    <t>Manutenção de Material Rodante Linha 17</t>
  </si>
  <si>
    <t>Manutenção de Sistemas (sinalização e controle, elétrico, eletromecânico, telecom) - Linha 17</t>
  </si>
  <si>
    <t>Manutenção de Via Permanente e Veículos Auxiliares Linha 17</t>
  </si>
  <si>
    <t>Materiais de Consumo</t>
  </si>
  <si>
    <t>Materiais de Limpeza, Escritório, de Informática, de Consumo Médico, de Copa e Cozinha, Ferragens, Ferramentas, Uniformes etc</t>
  </si>
  <si>
    <t>Serviços Gráficos, Gastos com Viagens, Estadias, Lanches, Refeições, Condução, Estacionamento, Pedágio, Fotos, Filmes, Editais, Publicações, Impostos, Taxas e Despesas com Cartório, Tradução, Encadernação, Eventos, Feiras, Congressos, Confraternizações etc</t>
  </si>
  <si>
    <t>Serviço de Gestão Administrativa (Contabilidade, Financeiro, Fiscal, Gestão de Pessoas, Frotas, Suprimentos, Contratos, Planejamento, Comunicação, Sustentabilidade, TI e Sistemas)</t>
  </si>
  <si>
    <t>Subsidiária Integral</t>
  </si>
  <si>
    <t>Serviços de Recursos Humanos (Recrutamento e Seleção, Gestão de Benefícios, Laudos etc)</t>
  </si>
  <si>
    <t>Serviços de Comunicação Social e Ouvidoria (Pesquisas Contratuais, Marcas e Patentes, Identidade Visual etc)</t>
  </si>
  <si>
    <t>Serviços Financeiros e Contábeis (Independente, Interna, Certidões, Fiscalizações, Publicações, Avaliações Patrimoniais etc)</t>
  </si>
  <si>
    <t>Serviços de Análises Técnicas (Atendimentos a Normas Técnicas, Calibração de Instrumentos etc)</t>
  </si>
  <si>
    <t>Serviços de Consultoria de Qualidade e Ambiental (Obtenção e Manutenção de ISO 9000 e 14000, Licenças de Operação, Implantação do Sistema de Gestão Integrado - Licenciamento e Gestão Ambiental)</t>
  </si>
  <si>
    <t>Serviços de Limpeza Técnica, Operacional, Praças e Calçadas, Subestações, Material Rodante, Administrativa, PVSEs e Terminais</t>
  </si>
  <si>
    <t>Serviços de Transporte de Colaboradores</t>
  </si>
  <si>
    <t>Manutenção das Instalações</t>
  </si>
  <si>
    <t>Manutenção das Instalações (inclui serralheria, vidros, conservação de área verde, capina química, comunicação visual, poços de drenagem, esgotos e captação de águas de chuva (piscinões), inspeções de infraestrutura metálica, segregadores de fila, limpeza de via etc - Linha 17</t>
  </si>
  <si>
    <t xml:space="preserve">Manutenção das Instalações (inclui serralheria, vidros, conservação de área verde, capina química, comunicação visual, poços de drenagem, esgotos e captação de águas de chuva (piscinões), inspeções de infraestrutura metálica, segregadores de fila, limpeza de via etc - Linha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</si>
</sst>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-* #,##0_-;\-* #,##0_-;_-* &quot;-&quot;??_-;_-@_-"/>
    <numFmt numFmtId="165" formatCode="_(* #,##0_);_(* \(#,##0\);_(* &quot;-&quot;??_);_(@_)"/>
    <numFmt numFmtId="166" formatCode="&quot;ANO &quot;0"/>
    <numFmt numFmtId="167" formatCode="&quot;Amortização Ano &quot;0"/>
    <numFmt numFmtId="168" formatCode="0.0%"/>
    <numFmt numFmtId="169" formatCode="&quot;Depreciação Ano &quot;0"/>
    <numFmt numFmtId="170" formatCode="0.0"/>
    <numFmt numFmtId="171" formatCode="_(* #,##0.00_);_(* \(#,##0.00\);_(* &quot;-&quot;??_);_(@_)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10"/>
      <color theme="0" tint="-0.499984740745262"/>
      <name val="Arial"/>
      <family val="2"/>
    </font>
    <font>
      <sz val="10"/>
      <color theme="4"/>
      <name val="Arial"/>
      <family val="2"/>
    </font>
    <font>
      <sz val="10"/>
      <color theme="5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1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94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left"/>
    </xf>
    <xf numFmtId="0" fontId="1" fillId="0" borderId="0" xfId="0" applyFont="1" applyFill="1"/>
    <xf numFmtId="0" fontId="2" fillId="0" borderId="0" xfId="0" applyFont="1"/>
    <xf numFmtId="0" fontId="1" fillId="0" borderId="0" xfId="0" applyFont="1" applyBorder="1"/>
    <xf numFmtId="0" fontId="0" fillId="0" borderId="0" xfId="0" applyBorder="1"/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left" indent="1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5" xfId="0" applyFont="1" applyBorder="1" applyAlignment="1">
      <alignment horizontal="left" indent="2"/>
    </xf>
    <xf numFmtId="0" fontId="2" fillId="0" borderId="0" xfId="0" applyFont="1" applyBorder="1" applyAlignment="1">
      <alignment horizontal="left" indent="2"/>
    </xf>
    <xf numFmtId="0" fontId="2" fillId="0" borderId="6" xfId="0" applyFont="1" applyBorder="1" applyAlignment="1">
      <alignment horizontal="center"/>
    </xf>
    <xf numFmtId="164" fontId="2" fillId="0" borderId="7" xfId="1" applyNumberFormat="1" applyFont="1" applyBorder="1" applyAlignment="1">
      <alignment horizontal="center"/>
    </xf>
    <xf numFmtId="164" fontId="0" fillId="0" borderId="0" xfId="1" applyNumberFormat="1" applyFont="1" applyBorder="1" applyAlignment="1">
      <alignment horizontal="center"/>
    </xf>
    <xf numFmtId="164" fontId="0" fillId="0" borderId="7" xfId="1" applyNumberFormat="1" applyFont="1" applyBorder="1" applyAlignment="1">
      <alignment horizontal="center"/>
    </xf>
    <xf numFmtId="164" fontId="1" fillId="0" borderId="6" xfId="1" applyNumberFormat="1" applyFont="1" applyBorder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0" fontId="2" fillId="0" borderId="5" xfId="0" applyFont="1" applyBorder="1" applyAlignment="1">
      <alignment horizontal="left" indent="1"/>
    </xf>
    <xf numFmtId="0" fontId="2" fillId="0" borderId="0" xfId="0" applyFont="1" applyBorder="1"/>
    <xf numFmtId="0" fontId="2" fillId="0" borderId="7" xfId="0" applyFont="1" applyBorder="1" applyAlignment="1">
      <alignment horizontal="center"/>
    </xf>
    <xf numFmtId="0" fontId="2" fillId="0" borderId="5" xfId="0" applyFont="1" applyBorder="1"/>
    <xf numFmtId="0" fontId="2" fillId="0" borderId="0" xfId="0" applyFont="1" applyBorder="1" applyAlignment="1">
      <alignment horizontal="center"/>
    </xf>
    <xf numFmtId="3" fontId="3" fillId="0" borderId="6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center"/>
    </xf>
    <xf numFmtId="164" fontId="1" fillId="0" borderId="4" xfId="1" applyNumberFormat="1" applyFont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3" fontId="0" fillId="0" borderId="0" xfId="0" applyNumberFormat="1" applyBorder="1"/>
    <xf numFmtId="0" fontId="4" fillId="0" borderId="0" xfId="0" applyFont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17" fontId="0" fillId="3" borderId="0" xfId="0" applyNumberFormat="1" applyFill="1" applyAlignment="1">
      <alignment horizontal="center"/>
    </xf>
    <xf numFmtId="0" fontId="0" fillId="0" borderId="0" xfId="0" applyAlignment="1">
      <alignment horizontal="right"/>
    </xf>
    <xf numFmtId="2" fontId="0" fillId="3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left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right"/>
    </xf>
    <xf numFmtId="0" fontId="0" fillId="0" borderId="28" xfId="0" applyBorder="1" applyAlignment="1">
      <alignment horizontal="right"/>
    </xf>
    <xf numFmtId="0" fontId="0" fillId="0" borderId="28" xfId="0" quotePrefix="1" applyBorder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1" fillId="0" borderId="39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64" fontId="5" fillId="0" borderId="40" xfId="1" applyNumberFormat="1" applyFont="1" applyFill="1" applyBorder="1" applyAlignment="1">
      <alignment vertical="center"/>
    </xf>
    <xf numFmtId="164" fontId="5" fillId="0" borderId="41" xfId="1" applyNumberFormat="1" applyFont="1" applyFill="1" applyBorder="1" applyAlignment="1">
      <alignment vertical="center"/>
    </xf>
    <xf numFmtId="0" fontId="0" fillId="0" borderId="28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0" fillId="0" borderId="7" xfId="1" applyNumberFormat="1" applyFont="1" applyFill="1" applyBorder="1" applyAlignment="1">
      <alignment horizontal="center"/>
    </xf>
    <xf numFmtId="164" fontId="2" fillId="0" borderId="7" xfId="1" applyNumberFormat="1" applyFont="1" applyFill="1" applyBorder="1" applyAlignment="1">
      <alignment horizontal="center"/>
    </xf>
    <xf numFmtId="164" fontId="1" fillId="0" borderId="7" xfId="1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1" fillId="0" borderId="13" xfId="1" applyNumberFormat="1" applyFont="1" applyFill="1" applyBorder="1" applyAlignment="1">
      <alignment horizontal="center"/>
    </xf>
    <xf numFmtId="165" fontId="1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0" xfId="0" applyFill="1"/>
    <xf numFmtId="0" fontId="2" fillId="0" borderId="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6" xfId="0" applyFont="1" applyFill="1" applyBorder="1"/>
    <xf numFmtId="0" fontId="7" fillId="0" borderId="6" xfId="0" applyFont="1" applyFill="1" applyBorder="1"/>
    <xf numFmtId="164" fontId="7" fillId="0" borderId="7" xfId="1" applyNumberFormat="1" applyFont="1" applyFill="1" applyBorder="1" applyAlignment="1">
      <alignment horizontal="center"/>
    </xf>
    <xf numFmtId="0" fontId="7" fillId="0" borderId="0" xfId="0" applyFont="1" applyFill="1"/>
    <xf numFmtId="167" fontId="7" fillId="0" borderId="6" xfId="0" applyNumberFormat="1" applyFont="1" applyFill="1" applyBorder="1" applyAlignment="1">
      <alignment horizontal="left"/>
    </xf>
    <xf numFmtId="168" fontId="7" fillId="0" borderId="7" xfId="2" applyNumberFormat="1" applyFont="1" applyFill="1" applyBorder="1" applyAlignment="1"/>
    <xf numFmtId="167" fontId="8" fillId="0" borderId="6" xfId="0" applyNumberFormat="1" applyFont="1" applyFill="1" applyBorder="1" applyAlignment="1">
      <alignment horizontal="left"/>
    </xf>
    <xf numFmtId="164" fontId="8" fillId="0" borderId="7" xfId="1" applyNumberFormat="1" applyFont="1" applyFill="1" applyBorder="1" applyAlignment="1">
      <alignment horizontal="center"/>
    </xf>
    <xf numFmtId="0" fontId="8" fillId="0" borderId="0" xfId="0" applyFont="1" applyFill="1"/>
    <xf numFmtId="0" fontId="0" fillId="0" borderId="6" xfId="0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169" fontId="8" fillId="0" borderId="6" xfId="0" applyNumberFormat="1" applyFont="1" applyFill="1" applyBorder="1" applyAlignment="1">
      <alignment horizontal="left"/>
    </xf>
    <xf numFmtId="164" fontId="0" fillId="0" borderId="0" xfId="0" applyNumberFormat="1" applyFill="1"/>
    <xf numFmtId="164" fontId="5" fillId="0" borderId="7" xfId="1" applyNumberFormat="1" applyFont="1" applyFill="1" applyBorder="1" applyAlignment="1">
      <alignment horizontal="center"/>
    </xf>
    <xf numFmtId="164" fontId="9" fillId="0" borderId="7" xfId="1" applyNumberFormat="1" applyFont="1" applyFill="1" applyBorder="1" applyAlignment="1">
      <alignment horizontal="center"/>
    </xf>
    <xf numFmtId="0" fontId="9" fillId="0" borderId="0" xfId="0" applyFont="1" applyFill="1"/>
    <xf numFmtId="164" fontId="0" fillId="0" borderId="28" xfId="1" applyNumberFormat="1" applyFont="1" applyFill="1" applyBorder="1"/>
    <xf numFmtId="164" fontId="0" fillId="0" borderId="28" xfId="0" applyNumberFormat="1" applyFill="1" applyBorder="1"/>
    <xf numFmtId="170" fontId="0" fillId="0" borderId="28" xfId="0" applyNumberFormat="1" applyFill="1" applyBorder="1"/>
    <xf numFmtId="1" fontId="0" fillId="0" borderId="28" xfId="0" applyNumberFormat="1" applyFill="1" applyBorder="1"/>
    <xf numFmtId="0" fontId="0" fillId="0" borderId="28" xfId="0" applyFill="1" applyBorder="1"/>
    <xf numFmtId="0" fontId="0" fillId="0" borderId="29" xfId="0" applyFill="1" applyBorder="1"/>
    <xf numFmtId="0" fontId="0" fillId="0" borderId="17" xfId="0" applyFill="1" applyBorder="1"/>
    <xf numFmtId="164" fontId="0" fillId="0" borderId="30" xfId="1" applyNumberFormat="1" applyFont="1" applyFill="1" applyBorder="1"/>
    <xf numFmtId="164" fontId="0" fillId="0" borderId="29" xfId="1" applyNumberFormat="1" applyFont="1" applyFill="1" applyBorder="1"/>
    <xf numFmtId="164" fontId="0" fillId="0" borderId="31" xfId="1" applyNumberFormat="1" applyFont="1" applyFill="1" applyBorder="1"/>
    <xf numFmtId="1" fontId="0" fillId="0" borderId="29" xfId="0" applyNumberFormat="1" applyFill="1" applyBorder="1"/>
    <xf numFmtId="0" fontId="0" fillId="0" borderId="31" xfId="0" applyFill="1" applyBorder="1"/>
    <xf numFmtId="164" fontId="0" fillId="0" borderId="32" xfId="1" applyNumberFormat="1" applyFont="1" applyFill="1" applyBorder="1"/>
    <xf numFmtId="164" fontId="0" fillId="0" borderId="35" xfId="0" applyNumberFormat="1" applyFill="1" applyBorder="1"/>
    <xf numFmtId="1" fontId="0" fillId="0" borderId="35" xfId="0" applyNumberFormat="1" applyFill="1" applyBorder="1"/>
    <xf numFmtId="0" fontId="0" fillId="0" borderId="35" xfId="0" applyFill="1" applyBorder="1"/>
    <xf numFmtId="0" fontId="0" fillId="0" borderId="36" xfId="0" applyFill="1" applyBorder="1"/>
    <xf numFmtId="0" fontId="0" fillId="0" borderId="37" xfId="0" applyFill="1" applyBorder="1"/>
    <xf numFmtId="170" fontId="0" fillId="0" borderId="35" xfId="0" applyNumberFormat="1" applyFill="1" applyBorder="1"/>
    <xf numFmtId="0" fontId="1" fillId="0" borderId="0" xfId="0" applyFont="1" applyFill="1" applyAlignment="1">
      <alignment horizontal="center"/>
    </xf>
    <xf numFmtId="9" fontId="0" fillId="0" borderId="0" xfId="0" applyNumberFormat="1" applyFill="1"/>
    <xf numFmtId="0" fontId="2" fillId="0" borderId="0" xfId="0" applyFont="1" applyFill="1" applyBorder="1"/>
    <xf numFmtId="0" fontId="1" fillId="0" borderId="0" xfId="0" applyFont="1" applyFill="1" applyBorder="1"/>
    <xf numFmtId="0" fontId="0" fillId="0" borderId="0" xfId="0" applyFill="1" applyBorder="1"/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164" fontId="1" fillId="0" borderId="10" xfId="1" applyNumberFormat="1" applyFont="1" applyFill="1" applyBorder="1" applyAlignment="1">
      <alignment horizontal="center"/>
    </xf>
    <xf numFmtId="0" fontId="1" fillId="0" borderId="5" xfId="0" applyFont="1" applyFill="1" applyBorder="1"/>
    <xf numFmtId="3" fontId="1" fillId="0" borderId="7" xfId="0" applyNumberFormat="1" applyFont="1" applyFill="1" applyBorder="1" applyAlignment="1">
      <alignment horizontal="center"/>
    </xf>
    <xf numFmtId="0" fontId="2" fillId="0" borderId="5" xfId="0" applyFont="1" applyFill="1" applyBorder="1"/>
    <xf numFmtId="3" fontId="0" fillId="0" borderId="7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2" fillId="0" borderId="0" xfId="0" applyFont="1" applyFill="1" applyBorder="1" applyAlignment="1">
      <alignment horizontal="left" indent="2"/>
    </xf>
    <xf numFmtId="0" fontId="2" fillId="0" borderId="11" xfId="0" applyFont="1" applyFill="1" applyBorder="1"/>
    <xf numFmtId="0" fontId="2" fillId="0" borderId="12" xfId="0" applyFont="1" applyFill="1" applyBorder="1"/>
    <xf numFmtId="0" fontId="0" fillId="0" borderId="13" xfId="0" applyFill="1" applyBorder="1" applyAlignment="1">
      <alignment horizontal="center"/>
    </xf>
    <xf numFmtId="0" fontId="2" fillId="0" borderId="8" xfId="0" applyFont="1" applyFill="1" applyBorder="1"/>
    <xf numFmtId="0" fontId="2" fillId="0" borderId="9" xfId="0" applyFont="1" applyFill="1" applyBorder="1"/>
    <xf numFmtId="0" fontId="0" fillId="0" borderId="12" xfId="0" applyFill="1" applyBorder="1" applyAlignment="1">
      <alignment horizontal="center"/>
    </xf>
    <xf numFmtId="0" fontId="2" fillId="0" borderId="0" xfId="0" applyFont="1" applyFill="1"/>
    <xf numFmtId="0" fontId="1" fillId="0" borderId="1" xfId="0" applyFont="1" applyFill="1" applyBorder="1"/>
    <xf numFmtId="0" fontId="1" fillId="0" borderId="2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0" fillId="0" borderId="5" xfId="0" applyFill="1" applyBorder="1"/>
    <xf numFmtId="0" fontId="1" fillId="0" borderId="5" xfId="0" applyFont="1" applyFill="1" applyBorder="1" applyAlignment="1">
      <alignment horizontal="left" indent="1"/>
    </xf>
    <xf numFmtId="0" fontId="2" fillId="0" borderId="5" xfId="0" applyFont="1" applyFill="1" applyBorder="1" applyAlignment="1">
      <alignment horizontal="left" indent="2"/>
    </xf>
    <xf numFmtId="0" fontId="2" fillId="0" borderId="5" xfId="0" applyFont="1" applyFill="1" applyBorder="1" applyAlignment="1"/>
    <xf numFmtId="0" fontId="2" fillId="0" borderId="5" xfId="0" applyFont="1" applyFill="1" applyBorder="1" applyAlignment="1">
      <alignment horizontal="left" indent="1"/>
    </xf>
    <xf numFmtId="165" fontId="1" fillId="0" borderId="3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14" xfId="0" applyFont="1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center"/>
    </xf>
    <xf numFmtId="166" fontId="2" fillId="0" borderId="4" xfId="0" applyNumberFormat="1" applyFont="1" applyFill="1" applyBorder="1" applyAlignment="1">
      <alignment horizontal="center"/>
    </xf>
    <xf numFmtId="0" fontId="7" fillId="0" borderId="6" xfId="0" applyFont="1" applyFill="1" applyBorder="1" applyAlignment="1">
      <alignment horizontal="left" inden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1"/>
    </xf>
    <xf numFmtId="0" fontId="1" fillId="0" borderId="6" xfId="0" applyFont="1" applyFill="1" applyBorder="1" applyAlignment="1">
      <alignment horizontal="left" indent="1"/>
    </xf>
    <xf numFmtId="0" fontId="8" fillId="0" borderId="5" xfId="0" applyFont="1" applyFill="1" applyBorder="1" applyAlignment="1">
      <alignment horizontal="left" indent="2"/>
    </xf>
    <xf numFmtId="0" fontId="8" fillId="0" borderId="0" xfId="0" applyFont="1" applyFill="1" applyBorder="1"/>
    <xf numFmtId="164" fontId="0" fillId="0" borderId="0" xfId="1" applyNumberFormat="1" applyFont="1" applyFill="1"/>
    <xf numFmtId="0" fontId="0" fillId="0" borderId="33" xfId="0" applyFill="1" applyBorder="1" applyAlignment="1">
      <alignment horizontal="center"/>
    </xf>
    <xf numFmtId="0" fontId="0" fillId="0" borderId="34" xfId="0" applyFill="1" applyBorder="1" applyAlignment="1">
      <alignment horizontal="right"/>
    </xf>
    <xf numFmtId="0" fontId="0" fillId="0" borderId="35" xfId="0" applyFill="1" applyBorder="1" applyAlignment="1">
      <alignment horizontal="right"/>
    </xf>
    <xf numFmtId="164" fontId="0" fillId="0" borderId="35" xfId="1" applyNumberFormat="1" applyFont="1" applyFill="1" applyBorder="1"/>
    <xf numFmtId="164" fontId="0" fillId="0" borderId="38" xfId="1" applyNumberFormat="1" applyFont="1" applyFill="1" applyBorder="1"/>
    <xf numFmtId="164" fontId="0" fillId="0" borderId="36" xfId="1" applyNumberFormat="1" applyFont="1" applyFill="1" applyBorder="1"/>
    <xf numFmtId="164" fontId="0" fillId="0" borderId="37" xfId="1" applyNumberFormat="1" applyFont="1" applyFill="1" applyBorder="1"/>
    <xf numFmtId="2" fontId="0" fillId="0" borderId="28" xfId="0" applyNumberFormat="1" applyFill="1" applyBorder="1"/>
    <xf numFmtId="2" fontId="0" fillId="0" borderId="35" xfId="0" applyNumberFormat="1" applyFill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3" borderId="16" xfId="0" applyFont="1" applyFill="1" applyBorder="1" applyAlignment="1">
      <alignment horizontal="left"/>
    </xf>
    <xf numFmtId="0" fontId="1" fillId="3" borderId="18" xfId="0" applyFont="1" applyFill="1" applyBorder="1" applyAlignment="1">
      <alignment horizontal="left"/>
    </xf>
    <xf numFmtId="0" fontId="10" fillId="0" borderId="0" xfId="0" applyFont="1" applyAlignment="1">
      <alignment horizontal="center" vertical="center"/>
    </xf>
  </cellXfs>
  <cellStyles count="5">
    <cellStyle name="Normal" xfId="0" builtinId="0"/>
    <cellStyle name="Porcentagem" xfId="2" builtinId="5"/>
    <cellStyle name="Porcentagem 2" xfId="4"/>
    <cellStyle name="Vírgula" xfId="1" builtinId="3"/>
    <cellStyle name="Vírgul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gardenparty\Orcamento\2008\2007\Or&#231;amento_2005\Planfi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MLI_OES_SWZ/TS%20RA%20MLI%20OES%20+%20SWZ/&#214;sterreich%20+%20Schweiz/Preise%20+%20Std.s&#228;tze%20+%20Fukos&#228;tze/Komponentenpreise%20OES+SWZ/-%20GJ%200506/Kalkulation%20Komponentenfaktor%20Verbund%20GJ%200506_V1%20Stand%2005-12-1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depto\Analise\EMPRESAS\Water\Sanepar\prjbrs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Received%20Files\Juros%20sobre%20o%20Capital%20Pr&#243;prio%20-%20Dez.0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30-00457\AppData\Local\Microsoft\Windows\Temporary%20Internet%20Files\Content.Outlook\RIFF2POU\Worksheet%20in%207140%20Patrim&#244;nio%20L&#237;quido%20-%2030%2009%202003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1-ccr\desenvolvimentooperacional$\Desenvolvimento%20e%20Tecnologia\Ricardo%20Penteado\Federais\Lote11\L11CustosREV2-Real\Lote11-adm%20REV2-Re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retas\Petrolina\PETROLINA\valuation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batista/Desktop/Salvador/Modelo%20Financeiro/Final/Modelo%2015%2010%202013%20-%20Solu&#231;&#227;o%20Y%20-%20Fiscal%20-%20Plano%20de%20Neg&#243;cio/Modelo%20de%20Proje&#231;&#227;o%20-%20IFRS%2001%2010%202013%20Y%20Fiscal%20P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3-NOVOS-NEGOCIOS/01.%20Metr&#244;%20SP/02.%20Linhas%205%20e%2017/04.%20Doc%20p&#243;s%20Entrega%20da%20Proposta/03.%20Doc%20Assinatura%20do%20Contrato/Plano%20de%20Custos%20e%20Investimentos/Subs&#237;dios/Custos%20Linha%205%20@%2020180111%20Licita&#231;&#227;o%20Oficial%20Prorrog.%20v21p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depto\ANALISE\EMPRESAS\TEL_SERV\Tele%20Centro%20Sul%20Participa&#231;&#245;es\Brazil%20Telecom%202001\BRP_1Q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30-00937\AppData\Local\Microsoft\Windows\Temporary%20Internet%20Files\Content.Outlook\IB35C54B\13.06.2017%20-%20Precifica&#231;&#227;o%20Actua%20Linhas%205%20e%2017%20Metr&#244;%20-%20Sinergia%20ViaQuatro_v7%20(002)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boaventura\Documents\Linha%205\C&#243;pia%20de%2025%20-%20ANEXO%20XXV%20%20-%20Quadros%20Financ%20Oper%20Manut%20Invest%20rev.%206%20(0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oraserver\projetos\TELECOM\MODELS\PUBLISHED_MODELS\COL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ção"/>
      <sheetName val="Ano-base"/>
      <sheetName val="Dialog"/>
      <sheetName val="Premissas"/>
      <sheetName val="Demonstração de resultados"/>
      <sheetName val="Balanço patrimonial"/>
      <sheetName val="Fluxo de caixa"/>
      <sheetName val="Gráfico da demonstração de resu"/>
      <sheetName val="Gráfico do balanço patrimonial"/>
      <sheetName val="Gráfico do fluxo de caixa"/>
      <sheetName val="Gráfico do fluxo de caixa livre"/>
      <sheetName val="MyDialog"/>
      <sheetName val="VDlg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Übersicht GJ 0506"/>
      <sheetName val="Teil 1 - Prozentwerte"/>
      <sheetName val="Teil 2 - Absolutwerte"/>
      <sheetName val="Zuschlaege_Einschluesse"/>
      <sheetName val="Projekteinzelkostenerfassung"/>
      <sheetName val="Kap.kost.ges."/>
      <sheetName val="Hinweise"/>
      <sheetName val="Produktgruppentabelle"/>
      <sheetName val="Funktionsgruppentabelle"/>
      <sheetName val="PBBT_Intern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rterly_financials"/>
      <sheetName val="Summary_financials"/>
      <sheetName val="Despesas operacionais"/>
      <sheetName val="Anual_p"/>
      <sheetName val="Premissas"/>
      <sheetName val="Anual_p_US$"/>
      <sheetName val="Financiamentos"/>
      <sheetName val="TargetP"/>
      <sheetName val="Acionária"/>
      <sheetName val="Máscara 2"/>
      <sheetName val="Máscara 1"/>
      <sheetName val="Summary_Operations"/>
      <sheetName val="WACC"/>
      <sheetName val="Base"/>
      <sheetName val="Forecasts_VDF"/>
      <sheetName val="Data"/>
      <sheetName val="RELATA antigo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61">
          <cell r="Z161">
            <v>-1255.8879413952952</v>
          </cell>
        </row>
        <row r="166">
          <cell r="Z166">
            <v>-2.0120103106201701E-2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JLP FINAL"/>
      <sheetName val="Mutação do PL Trimestral"/>
    </sheetNames>
    <sheetDataSet>
      <sheetData sheetId="0" refreshError="1"/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stre"/>
      <sheetName val="Mutação do PL Trimestral"/>
      <sheetName val="Mutação PL - Dez a Set"/>
      <sheetName val="Reserva Reavaliação"/>
      <sheetName val="Mov. Res. Reavaliacao"/>
      <sheetName val="Lucros a Realizar"/>
      <sheetName val="XREF"/>
      <sheetName val="Tickmark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e11-adm REV2-Real"/>
      <sheetName val="#REF"/>
      <sheetName val="Premissas Macro"/>
      <sheetName val="00 Cadastros"/>
      <sheetName val="ListaEncarreg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1"/>
      <sheetName val="1"/>
      <sheetName val="Resultados"/>
      <sheetName val="Painel de Controle"/>
      <sheetName val="SPE"/>
      <sheetName val="Valuation"/>
      <sheetName val="IS"/>
      <sheetName val="BS"/>
      <sheetName val="CF"/>
      <sheetName val="Funding"/>
      <sheetName val="Premissas Funding"/>
      <sheetName val="Balanço Prévio"/>
      <sheetName val="Entrada de Dados"/>
      <sheetName val="Sensib"/>
      <sheetName val="2"/>
      <sheetName val="Receitas"/>
      <sheetName val="Capex Estimado"/>
      <sheetName val="Capex Orçado"/>
      <sheetName val="Opex"/>
      <sheetName val="3"/>
      <sheetName val="Debt"/>
      <sheetName val="Auxiliar"/>
      <sheetName val="Resultados velho"/>
      <sheetName val="4"/>
      <sheetName val="Indicadores"/>
      <sheetName val="Rec Opex Capex"/>
      <sheetName val="Rec Totais (a)"/>
      <sheetName val="Rec Totais (b)"/>
      <sheetName val="Balanço"/>
      <sheetName val="Resultado"/>
      <sheetName val="Fluxos Acumulados"/>
      <sheetName val="Cap Dív"/>
      <sheetName val="DSCR - LTDE"/>
      <sheetName val="Rentabilidade"/>
      <sheetName val="Módulo2"/>
      <sheetName val="Módulo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  <sheetName val="Resultados"/>
      <sheetName val="Premissas"/>
      <sheetName val="Receita-Custo"/>
      <sheetName val="Investimentos"/>
      <sheetName val="Societário"/>
      <sheetName val="Fiscal"/>
      <sheetName val="DRE"/>
      <sheetName val="FluxoCaixa"/>
      <sheetName val="Balanço"/>
      <sheetName val="Acionista"/>
      <sheetName val="Financiamentos"/>
      <sheetName val="Custo de Capital"/>
      <sheetName val="Cenários"/>
      <sheetName val="Cenário Escolhido"/>
      <sheetName val="CxControle"/>
    </sheetNames>
    <sheetDataSet>
      <sheetData sheetId="0"/>
      <sheetData sheetId="1">
        <row r="49">
          <cell r="I49">
            <v>127600</v>
          </cell>
        </row>
      </sheetData>
      <sheetData sheetId="2">
        <row r="15">
          <cell r="E15">
            <v>2013</v>
          </cell>
        </row>
        <row r="16">
          <cell r="E16">
            <v>31</v>
          </cell>
        </row>
        <row r="21">
          <cell r="C21" t="str">
            <v>R$ mil</v>
          </cell>
        </row>
        <row r="22">
          <cell r="C22" t="str">
            <v>US$ mil</v>
          </cell>
        </row>
        <row r="23">
          <cell r="C23" t="str">
            <v>Reajuste da tarifa -&gt; Fator X</v>
          </cell>
        </row>
      </sheetData>
      <sheetData sheetId="3"/>
      <sheetData sheetId="4">
        <row r="11">
          <cell r="F11">
            <v>2</v>
          </cell>
        </row>
      </sheetData>
      <sheetData sheetId="5"/>
      <sheetData sheetId="6">
        <row r="19">
          <cell r="G19">
            <v>151391.34943904987</v>
          </cell>
        </row>
      </sheetData>
      <sheetData sheetId="7">
        <row r="12">
          <cell r="F12">
            <v>22277.999741185526</v>
          </cell>
        </row>
      </sheetData>
      <sheetData sheetId="8">
        <row r="12">
          <cell r="F12">
            <v>0</v>
          </cell>
        </row>
      </sheetData>
      <sheetData sheetId="9">
        <row r="11">
          <cell r="F11">
            <v>1016896.1519679715</v>
          </cell>
        </row>
      </sheetData>
      <sheetData sheetId="10"/>
      <sheetData sheetId="11">
        <row r="35">
          <cell r="F35">
            <v>0</v>
          </cell>
        </row>
      </sheetData>
      <sheetData sheetId="12"/>
      <sheetData sheetId="13"/>
      <sheetData sheetId="14"/>
      <sheetData sheetId="15">
        <row r="8">
          <cell r="J8" t="str">
            <v>ON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ativo de Trens"/>
      <sheetName val="Bridge"/>
      <sheetName val="Resumo Geral"/>
      <sheetName val="Premissas do Modelo"/>
      <sheetName val="BDados"/>
      <sheetName val="Cronograma Capex"/>
      <sheetName val="Plan1"/>
      <sheetName val="Estações"/>
      <sheetName val="Frota"/>
      <sheetName val="Demanda"/>
      <sheetName val="Dimension."/>
      <sheetName val="RecOper"/>
      <sheetName val="Energia"/>
      <sheetName val=" Comparativo % de Manut"/>
      <sheetName val="Info Treinamentos"/>
      <sheetName val="Treinamentos - Actua"/>
      <sheetName val="Memoria Calculo Treinamento"/>
      <sheetName val="MO-CronPerm"/>
      <sheetName val="CPRB-INSS"/>
      <sheetName val="MO-Memo"/>
      <sheetName val="Nivel GPS"/>
      <sheetName val="NivelSalarial"/>
      <sheetName val="Comparativo TEndencia x ViaQuat"/>
      <sheetName val="Tendencia ViaQuatro T08"/>
      <sheetName val="M.C. OPER."/>
      <sheetName val="Conferencia MO"/>
      <sheetName val="Info EngelogTec"/>
      <sheetName val="1. Manut MR"/>
      <sheetName val="2. Manut Sist Eletrico"/>
      <sheetName val="Manut Sist Eletrico base"/>
      <sheetName val="3. Manut Sist Via Permanente"/>
      <sheetName val="Manut Sist Via Permanente base"/>
      <sheetName val="Manut Sinaliz e Controle base"/>
      <sheetName val="4.Manut Sist Sinaliz e Controle"/>
      <sheetName val="5. Manut Sist Telecom"/>
      <sheetName val="Manut Sist Telecom base"/>
      <sheetName val="6. Manut Sist Aux Eletrom"/>
      <sheetName val="Manut Sist Aux Eletrom base"/>
      <sheetName val="7. Manut Civil"/>
      <sheetName val="Manut Civil Base"/>
      <sheetName val="8. Manut Sist Aux Pátio"/>
      <sheetName val="Manut Sist Aux Patio base"/>
      <sheetName val="CustosAdm"/>
      <sheetName val="CustosOper"/>
      <sheetName val="OutrosCustos"/>
      <sheetName val="Terminais de Integração"/>
      <sheetName val="IPTU 2015-2019"/>
      <sheetName val="Uniformes"/>
      <sheetName val="Caixa de Ferramentas"/>
      <sheetName val="Seguro"/>
      <sheetName val="Investimento"/>
      <sheetName val="Indices"/>
    </sheetNames>
    <sheetDataSet>
      <sheetData sheetId="0"/>
      <sheetData sheetId="1"/>
      <sheetData sheetId="2">
        <row r="5">
          <cell r="D5" t="str">
            <v>Interno</v>
          </cell>
        </row>
        <row r="12">
          <cell r="E12">
            <v>1.1350686085900161</v>
          </cell>
        </row>
      </sheetData>
      <sheetData sheetId="3">
        <row r="11">
          <cell r="E11" t="str">
            <v>Interno</v>
          </cell>
          <cell r="J11" t="str">
            <v>Sim</v>
          </cell>
        </row>
        <row r="17">
          <cell r="E17">
            <v>42767</v>
          </cell>
        </row>
      </sheetData>
      <sheetData sheetId="4"/>
      <sheetData sheetId="5">
        <row r="85">
          <cell r="F85">
            <v>10000000</v>
          </cell>
        </row>
      </sheetData>
      <sheetData sheetId="6"/>
      <sheetData sheetId="7"/>
      <sheetData sheetId="8"/>
      <sheetData sheetId="9">
        <row r="25">
          <cell r="H25">
            <v>696592.53299999994</v>
          </cell>
        </row>
      </sheetData>
      <sheetData sheetId="10"/>
      <sheetData sheetId="11">
        <row r="7">
          <cell r="C7">
            <v>1.73</v>
          </cell>
        </row>
      </sheetData>
      <sheetData sheetId="12"/>
      <sheetData sheetId="13"/>
      <sheetData sheetId="14"/>
      <sheetData sheetId="15"/>
      <sheetData sheetId="16"/>
      <sheetData sheetId="17">
        <row r="3">
          <cell r="M3" t="str">
            <v>Interno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10">
          <cell r="G10">
            <v>4167.4029226512757</v>
          </cell>
        </row>
      </sheetData>
      <sheetData sheetId="43">
        <row r="11">
          <cell r="F11">
            <v>42081.613042905468</v>
          </cell>
        </row>
      </sheetData>
      <sheetData sheetId="44"/>
      <sheetData sheetId="45"/>
      <sheetData sheetId="46"/>
      <sheetData sheetId="47"/>
      <sheetData sheetId="48"/>
      <sheetData sheetId="49"/>
      <sheetData sheetId="50"/>
      <sheetData sheetId="51">
        <row r="3">
          <cell r="B3" t="str">
            <v>Base</v>
          </cell>
          <cell r="C3" t="str">
            <v>IGPm-FGV</v>
          </cell>
          <cell r="D3" t="str">
            <v>IPCA-IBGE</v>
          </cell>
          <cell r="E3" t="str">
            <v>INCC</v>
          </cell>
          <cell r="F3" t="str">
            <v>INPC</v>
          </cell>
          <cell r="G3">
            <v>0</v>
          </cell>
        </row>
        <row r="4">
          <cell r="B4">
            <v>1</v>
          </cell>
          <cell r="C4">
            <v>2</v>
          </cell>
          <cell r="D4">
            <v>3</v>
          </cell>
          <cell r="E4">
            <v>4</v>
          </cell>
          <cell r="F4">
            <v>5</v>
          </cell>
          <cell r="G4">
            <v>6</v>
          </cell>
        </row>
        <row r="5">
          <cell r="B5">
            <v>34335</v>
          </cell>
          <cell r="C5">
            <v>11.0968</v>
          </cell>
          <cell r="D5">
            <v>141.31</v>
          </cell>
          <cell r="E5">
            <v>0</v>
          </cell>
          <cell r="F5">
            <v>0</v>
          </cell>
          <cell r="G5">
            <v>0</v>
          </cell>
        </row>
        <row r="6">
          <cell r="B6">
            <v>34366</v>
          </cell>
          <cell r="C6">
            <v>15.6219</v>
          </cell>
          <cell r="D6">
            <v>198.22</v>
          </cell>
          <cell r="E6">
            <v>0</v>
          </cell>
          <cell r="F6">
            <v>0</v>
          </cell>
          <cell r="G6">
            <v>0</v>
          </cell>
        </row>
        <row r="7">
          <cell r="B7">
            <v>34394</v>
          </cell>
          <cell r="C7">
            <v>22.762799999999999</v>
          </cell>
          <cell r="D7">
            <v>282.95999999999998</v>
          </cell>
          <cell r="E7">
            <v>0</v>
          </cell>
          <cell r="F7">
            <v>0</v>
          </cell>
          <cell r="G7">
            <v>0</v>
          </cell>
        </row>
        <row r="8">
          <cell r="B8">
            <v>34425</v>
          </cell>
          <cell r="C8">
            <v>32.0749</v>
          </cell>
          <cell r="D8">
            <v>403.73</v>
          </cell>
          <cell r="E8">
            <v>0</v>
          </cell>
          <cell r="F8">
            <v>0</v>
          </cell>
          <cell r="G8">
            <v>0</v>
          </cell>
        </row>
        <row r="9">
          <cell r="B9">
            <v>34455</v>
          </cell>
          <cell r="C9">
            <v>45.7316</v>
          </cell>
          <cell r="D9">
            <v>581.49</v>
          </cell>
          <cell r="E9">
            <v>0</v>
          </cell>
          <cell r="F9">
            <v>0</v>
          </cell>
          <cell r="G9">
            <v>0</v>
          </cell>
        </row>
        <row r="10">
          <cell r="B10">
            <v>34486</v>
          </cell>
          <cell r="C10">
            <v>66.408199999999994</v>
          </cell>
          <cell r="D10">
            <v>857.29</v>
          </cell>
          <cell r="E10">
            <v>0</v>
          </cell>
          <cell r="F10">
            <v>0</v>
          </cell>
          <cell r="G10">
            <v>0</v>
          </cell>
        </row>
        <row r="11">
          <cell r="B11">
            <v>34516</v>
          </cell>
          <cell r="C11">
            <v>92.961060000000003</v>
          </cell>
          <cell r="D11">
            <v>915.93</v>
          </cell>
          <cell r="E11">
            <v>0</v>
          </cell>
          <cell r="F11">
            <v>0</v>
          </cell>
          <cell r="G11">
            <v>0</v>
          </cell>
        </row>
        <row r="12">
          <cell r="B12">
            <v>34547</v>
          </cell>
          <cell r="C12">
            <v>100</v>
          </cell>
          <cell r="D12">
            <v>932.97</v>
          </cell>
          <cell r="E12">
            <v>0</v>
          </cell>
          <cell r="F12">
            <v>0</v>
          </cell>
          <cell r="G12">
            <v>0</v>
          </cell>
        </row>
        <row r="13">
          <cell r="B13">
            <v>34578</v>
          </cell>
          <cell r="C13">
            <v>101.751</v>
          </cell>
          <cell r="D13">
            <v>947.24</v>
          </cell>
          <cell r="E13">
            <v>0</v>
          </cell>
          <cell r="F13">
            <v>0</v>
          </cell>
          <cell r="G13">
            <v>0</v>
          </cell>
        </row>
        <row r="14">
          <cell r="B14">
            <v>34608</v>
          </cell>
          <cell r="C14">
            <v>103.602</v>
          </cell>
          <cell r="D14">
            <v>972.06</v>
          </cell>
          <cell r="E14">
            <v>0</v>
          </cell>
          <cell r="F14">
            <v>0</v>
          </cell>
          <cell r="G14">
            <v>0</v>
          </cell>
        </row>
        <row r="15">
          <cell r="B15">
            <v>34639</v>
          </cell>
          <cell r="C15">
            <v>106.553</v>
          </cell>
          <cell r="D15">
            <v>999.37</v>
          </cell>
          <cell r="E15">
            <v>0</v>
          </cell>
          <cell r="F15">
            <v>0</v>
          </cell>
          <cell r="G15">
            <v>0</v>
          </cell>
        </row>
        <row r="16">
          <cell r="B16">
            <v>34669</v>
          </cell>
          <cell r="C16">
            <v>107.45</v>
          </cell>
          <cell r="D16">
            <v>1016.46</v>
          </cell>
          <cell r="E16">
            <v>0</v>
          </cell>
          <cell r="F16">
            <v>0</v>
          </cell>
          <cell r="G16">
            <v>0</v>
          </cell>
        </row>
        <row r="17">
          <cell r="B17">
            <v>34700</v>
          </cell>
          <cell r="C17">
            <v>108.44199999999999</v>
          </cell>
          <cell r="D17">
            <v>1033.74</v>
          </cell>
          <cell r="E17">
            <v>0</v>
          </cell>
          <cell r="F17">
            <v>0</v>
          </cell>
          <cell r="G17">
            <v>0</v>
          </cell>
        </row>
        <row r="18">
          <cell r="B18">
            <v>34731</v>
          </cell>
          <cell r="C18">
            <v>109.94499999999999</v>
          </cell>
          <cell r="D18">
            <v>1044.28</v>
          </cell>
          <cell r="E18">
            <v>0</v>
          </cell>
          <cell r="F18">
            <v>0</v>
          </cell>
          <cell r="G18">
            <v>0</v>
          </cell>
        </row>
        <row r="19">
          <cell r="B19">
            <v>34759</v>
          </cell>
          <cell r="C19">
            <v>111.178</v>
          </cell>
          <cell r="D19">
            <v>1060.47</v>
          </cell>
          <cell r="E19">
            <v>0</v>
          </cell>
          <cell r="F19">
            <v>0</v>
          </cell>
          <cell r="G19">
            <v>0</v>
          </cell>
        </row>
        <row r="20">
          <cell r="B20">
            <v>34790</v>
          </cell>
          <cell r="C20">
            <v>113.518</v>
          </cell>
          <cell r="D20">
            <v>1086.24</v>
          </cell>
          <cell r="E20">
            <v>0</v>
          </cell>
          <cell r="F20">
            <v>0</v>
          </cell>
          <cell r="G20">
            <v>0</v>
          </cell>
        </row>
        <row r="21">
          <cell r="B21">
            <v>34820</v>
          </cell>
          <cell r="C21">
            <v>114.17100000000001</v>
          </cell>
          <cell r="D21">
            <v>1115.24</v>
          </cell>
          <cell r="E21">
            <v>0</v>
          </cell>
          <cell r="F21">
            <v>0</v>
          </cell>
          <cell r="G21">
            <v>0</v>
          </cell>
        </row>
        <row r="22">
          <cell r="B22">
            <v>34851</v>
          </cell>
          <cell r="C22">
            <v>116.9106</v>
          </cell>
          <cell r="D22">
            <v>1140.44</v>
          </cell>
          <cell r="E22">
            <v>0</v>
          </cell>
          <cell r="F22">
            <v>0</v>
          </cell>
          <cell r="G22">
            <v>0</v>
          </cell>
        </row>
        <row r="23">
          <cell r="B23">
            <v>34881</v>
          </cell>
          <cell r="C23">
            <v>119.114</v>
          </cell>
          <cell r="D23">
            <v>1167.3499999999999</v>
          </cell>
          <cell r="E23">
            <v>0</v>
          </cell>
          <cell r="F23">
            <v>0</v>
          </cell>
          <cell r="G23">
            <v>0</v>
          </cell>
        </row>
        <row r="24">
          <cell r="B24">
            <v>34912</v>
          </cell>
          <cell r="C24">
            <v>121.729</v>
          </cell>
          <cell r="D24">
            <v>1178.9100000000001</v>
          </cell>
          <cell r="E24">
            <v>0</v>
          </cell>
          <cell r="F24">
            <v>0</v>
          </cell>
          <cell r="G24">
            <v>0</v>
          </cell>
        </row>
        <row r="25">
          <cell r="B25">
            <v>34943</v>
          </cell>
          <cell r="C25">
            <v>120.869</v>
          </cell>
          <cell r="D25">
            <v>1190.58</v>
          </cell>
          <cell r="E25">
            <v>0</v>
          </cell>
          <cell r="F25">
            <v>0</v>
          </cell>
          <cell r="G25">
            <v>0</v>
          </cell>
        </row>
        <row r="26">
          <cell r="B26">
            <v>34973</v>
          </cell>
          <cell r="C26">
            <v>121.503</v>
          </cell>
          <cell r="D26">
            <v>1207.3699999999999</v>
          </cell>
          <cell r="E26">
            <v>0</v>
          </cell>
          <cell r="F26">
            <v>0</v>
          </cell>
          <cell r="G26">
            <v>0</v>
          </cell>
        </row>
        <row r="27">
          <cell r="B27">
            <v>35004</v>
          </cell>
          <cell r="C27">
            <v>122.955</v>
          </cell>
          <cell r="D27">
            <v>1225.1199999999999</v>
          </cell>
          <cell r="E27">
            <v>0</v>
          </cell>
          <cell r="F27">
            <v>0</v>
          </cell>
          <cell r="G27">
            <v>0</v>
          </cell>
        </row>
        <row r="28">
          <cell r="B28">
            <v>35034</v>
          </cell>
          <cell r="C28">
            <v>123.833</v>
          </cell>
          <cell r="D28">
            <v>1244.23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35065</v>
          </cell>
          <cell r="C29">
            <v>125.977</v>
          </cell>
          <cell r="D29">
            <v>1260.9000000000001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35096</v>
          </cell>
          <cell r="C30">
            <v>127.202</v>
          </cell>
          <cell r="D30">
            <v>1273.8900000000001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35125</v>
          </cell>
          <cell r="C31">
            <v>127.715</v>
          </cell>
          <cell r="D31">
            <v>1278.3499999999999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35156</v>
          </cell>
          <cell r="C32">
            <v>128.13</v>
          </cell>
          <cell r="D32">
            <v>1294.46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35186</v>
          </cell>
          <cell r="C33">
            <v>130.12100000000001</v>
          </cell>
          <cell r="D33">
            <v>1310.25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35217</v>
          </cell>
          <cell r="C34">
            <v>131.44499999999999</v>
          </cell>
          <cell r="D34">
            <v>1325.84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35247</v>
          </cell>
          <cell r="C35">
            <v>133.21299999999999</v>
          </cell>
          <cell r="D35">
            <v>1340.56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35278</v>
          </cell>
          <cell r="C36">
            <v>133.58699999999999</v>
          </cell>
          <cell r="D36">
            <v>1346.46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35309</v>
          </cell>
          <cell r="C37">
            <v>133.72200000000001</v>
          </cell>
          <cell r="D37">
            <v>1348.48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35339</v>
          </cell>
          <cell r="C38">
            <v>133.97800000000001</v>
          </cell>
          <cell r="D38">
            <v>1352.53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35370</v>
          </cell>
          <cell r="C39">
            <v>134.24199999999999</v>
          </cell>
          <cell r="D39">
            <v>1356.86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35400</v>
          </cell>
          <cell r="C40">
            <v>135.22499999999999</v>
          </cell>
          <cell r="D40">
            <v>1363.24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35431</v>
          </cell>
          <cell r="C41">
            <v>137.613</v>
          </cell>
          <cell r="D41">
            <v>1379.33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35462</v>
          </cell>
          <cell r="C42">
            <v>138.20400000000001</v>
          </cell>
          <cell r="D42">
            <v>1386.23</v>
          </cell>
          <cell r="E42">
            <v>0</v>
          </cell>
          <cell r="F42">
            <v>0</v>
          </cell>
          <cell r="G42">
            <v>0</v>
          </cell>
        </row>
        <row r="43">
          <cell r="B43">
            <v>35490</v>
          </cell>
          <cell r="C43">
            <v>139.79499999999999</v>
          </cell>
          <cell r="D43">
            <v>1393.3</v>
          </cell>
          <cell r="E43">
            <v>0</v>
          </cell>
          <cell r="F43">
            <v>0</v>
          </cell>
          <cell r="G43">
            <v>0</v>
          </cell>
        </row>
        <row r="44">
          <cell r="B44">
            <v>35521</v>
          </cell>
          <cell r="C44">
            <v>140.74199999999999</v>
          </cell>
          <cell r="D44">
            <v>1405.56</v>
          </cell>
          <cell r="E44">
            <v>0</v>
          </cell>
          <cell r="F44">
            <v>0</v>
          </cell>
          <cell r="G44">
            <v>0</v>
          </cell>
        </row>
        <row r="45">
          <cell r="B45">
            <v>35551</v>
          </cell>
          <cell r="C45">
            <v>141.04</v>
          </cell>
          <cell r="D45">
            <v>1411.32</v>
          </cell>
          <cell r="E45">
            <v>0</v>
          </cell>
          <cell r="F45">
            <v>0</v>
          </cell>
          <cell r="G45">
            <v>0</v>
          </cell>
        </row>
        <row r="46">
          <cell r="B46">
            <v>35582</v>
          </cell>
          <cell r="C46">
            <v>142.09</v>
          </cell>
          <cell r="D46">
            <v>1418.94</v>
          </cell>
          <cell r="E46">
            <v>0</v>
          </cell>
          <cell r="F46">
            <v>0</v>
          </cell>
          <cell r="G46">
            <v>0</v>
          </cell>
        </row>
        <row r="47">
          <cell r="B47">
            <v>35612</v>
          </cell>
          <cell r="C47">
            <v>142.221</v>
          </cell>
          <cell r="D47">
            <v>1422.06</v>
          </cell>
          <cell r="E47">
            <v>0</v>
          </cell>
          <cell r="F47">
            <v>0</v>
          </cell>
          <cell r="G47">
            <v>0</v>
          </cell>
        </row>
        <row r="48">
          <cell r="B48">
            <v>35643</v>
          </cell>
          <cell r="C48">
            <v>142.35300000000001</v>
          </cell>
          <cell r="D48">
            <v>1421.78</v>
          </cell>
          <cell r="E48">
            <v>0</v>
          </cell>
          <cell r="F48">
            <v>0</v>
          </cell>
          <cell r="G48">
            <v>0</v>
          </cell>
        </row>
        <row r="49">
          <cell r="B49">
            <v>35674</v>
          </cell>
          <cell r="C49">
            <v>143.042</v>
          </cell>
          <cell r="D49">
            <v>1422.63</v>
          </cell>
          <cell r="E49">
            <v>0</v>
          </cell>
          <cell r="F49">
            <v>0</v>
          </cell>
          <cell r="G49">
            <v>0</v>
          </cell>
        </row>
        <row r="50">
          <cell r="B50">
            <v>35704</v>
          </cell>
          <cell r="C50">
            <v>143.56700000000001</v>
          </cell>
          <cell r="D50">
            <v>1425.9</v>
          </cell>
          <cell r="E50">
            <v>0</v>
          </cell>
          <cell r="F50">
            <v>0</v>
          </cell>
          <cell r="G50">
            <v>0</v>
          </cell>
        </row>
        <row r="51">
          <cell r="B51">
            <v>35735</v>
          </cell>
          <cell r="C51">
            <v>144.48099999999999</v>
          </cell>
          <cell r="D51">
            <v>1428.32</v>
          </cell>
          <cell r="E51">
            <v>0</v>
          </cell>
          <cell r="F51">
            <v>0</v>
          </cell>
          <cell r="G51">
            <v>0</v>
          </cell>
        </row>
        <row r="52">
          <cell r="B52">
            <v>35765</v>
          </cell>
          <cell r="C52">
            <v>145.69499999999999</v>
          </cell>
          <cell r="D52">
            <v>1434.46</v>
          </cell>
          <cell r="E52">
            <v>0</v>
          </cell>
          <cell r="F52">
            <v>0</v>
          </cell>
          <cell r="G52">
            <v>0</v>
          </cell>
        </row>
        <row r="53">
          <cell r="B53">
            <v>35796</v>
          </cell>
          <cell r="C53">
            <v>147.09100000000001</v>
          </cell>
          <cell r="D53">
            <v>1444.64</v>
          </cell>
          <cell r="E53">
            <v>0</v>
          </cell>
          <cell r="F53">
            <v>0</v>
          </cell>
          <cell r="G53">
            <v>0</v>
          </cell>
        </row>
        <row r="54">
          <cell r="B54">
            <v>35827</v>
          </cell>
          <cell r="C54">
            <v>147.35599999999999</v>
          </cell>
          <cell r="D54">
            <v>1451.29</v>
          </cell>
          <cell r="E54">
            <v>0</v>
          </cell>
          <cell r="F54">
            <v>0</v>
          </cell>
          <cell r="G54">
            <v>0</v>
          </cell>
        </row>
        <row r="55">
          <cell r="B55">
            <v>35855</v>
          </cell>
          <cell r="C55">
            <v>147.63499999999999</v>
          </cell>
          <cell r="D55">
            <v>1456.22</v>
          </cell>
          <cell r="E55">
            <v>0</v>
          </cell>
          <cell r="F55">
            <v>0</v>
          </cell>
          <cell r="G55">
            <v>0</v>
          </cell>
        </row>
        <row r="56">
          <cell r="B56">
            <v>35886</v>
          </cell>
          <cell r="C56">
            <v>147.821</v>
          </cell>
          <cell r="D56">
            <v>1459.71</v>
          </cell>
          <cell r="E56">
            <v>0</v>
          </cell>
          <cell r="F56">
            <v>0</v>
          </cell>
          <cell r="G56">
            <v>0</v>
          </cell>
        </row>
        <row r="57">
          <cell r="B57">
            <v>35916</v>
          </cell>
          <cell r="C57">
            <v>148.02099999999999</v>
          </cell>
          <cell r="D57">
            <v>1467.01</v>
          </cell>
          <cell r="E57">
            <v>0</v>
          </cell>
          <cell r="F57">
            <v>0</v>
          </cell>
          <cell r="G57">
            <v>0</v>
          </cell>
        </row>
        <row r="58">
          <cell r="B58">
            <v>35947</v>
          </cell>
          <cell r="C58">
            <v>148.58799999999999</v>
          </cell>
          <cell r="D58">
            <v>1467.3</v>
          </cell>
          <cell r="E58">
            <v>0</v>
          </cell>
          <cell r="F58">
            <v>0</v>
          </cell>
          <cell r="G58">
            <v>0</v>
          </cell>
        </row>
        <row r="59">
          <cell r="B59">
            <v>35977</v>
          </cell>
          <cell r="C59">
            <v>148.339</v>
          </cell>
          <cell r="D59">
            <v>1465.54</v>
          </cell>
          <cell r="E59">
            <v>0</v>
          </cell>
          <cell r="F59">
            <v>0</v>
          </cell>
          <cell r="G59">
            <v>0</v>
          </cell>
        </row>
        <row r="60">
          <cell r="B60">
            <v>36008</v>
          </cell>
          <cell r="C60">
            <v>148.10900000000001</v>
          </cell>
          <cell r="D60">
            <v>1458.07</v>
          </cell>
          <cell r="E60">
            <v>0</v>
          </cell>
          <cell r="F60">
            <v>0</v>
          </cell>
          <cell r="G60">
            <v>0</v>
          </cell>
        </row>
        <row r="61">
          <cell r="B61">
            <v>36039</v>
          </cell>
          <cell r="C61">
            <v>147.91059999999999</v>
          </cell>
          <cell r="D61">
            <v>1454.86</v>
          </cell>
          <cell r="E61">
            <v>0</v>
          </cell>
          <cell r="F61">
            <v>0</v>
          </cell>
          <cell r="G61">
            <v>0</v>
          </cell>
        </row>
        <row r="62">
          <cell r="B62">
            <v>36069</v>
          </cell>
          <cell r="C62">
            <v>148.1</v>
          </cell>
          <cell r="D62">
            <v>1455.15</v>
          </cell>
          <cell r="E62">
            <v>0</v>
          </cell>
          <cell r="F62">
            <v>0</v>
          </cell>
          <cell r="G62">
            <v>0</v>
          </cell>
        </row>
        <row r="63">
          <cell r="B63">
            <v>36100</v>
          </cell>
          <cell r="C63">
            <v>147.62799999999999</v>
          </cell>
          <cell r="D63">
            <v>1453.4</v>
          </cell>
          <cell r="E63">
            <v>0</v>
          </cell>
          <cell r="F63">
            <v>0</v>
          </cell>
          <cell r="G63">
            <v>0</v>
          </cell>
        </row>
        <row r="64">
          <cell r="B64">
            <v>36130</v>
          </cell>
          <cell r="C64">
            <v>148.291</v>
          </cell>
          <cell r="D64">
            <v>1458.2</v>
          </cell>
          <cell r="E64">
            <v>0</v>
          </cell>
          <cell r="F64">
            <v>0</v>
          </cell>
          <cell r="G64">
            <v>0</v>
          </cell>
        </row>
        <row r="65">
          <cell r="B65">
            <v>36161</v>
          </cell>
          <cell r="C65">
            <v>149.53299999999999</v>
          </cell>
          <cell r="D65">
            <v>1468.41</v>
          </cell>
          <cell r="E65">
            <v>0</v>
          </cell>
          <cell r="F65">
            <v>0</v>
          </cell>
          <cell r="G65">
            <v>0</v>
          </cell>
        </row>
        <row r="66">
          <cell r="B66">
            <v>36192</v>
          </cell>
          <cell r="C66">
            <v>154.93299999999999</v>
          </cell>
          <cell r="D66">
            <v>1483.83</v>
          </cell>
          <cell r="E66">
            <v>0</v>
          </cell>
          <cell r="F66">
            <v>0</v>
          </cell>
          <cell r="G66">
            <v>0</v>
          </cell>
        </row>
        <row r="67">
          <cell r="B67">
            <v>36220</v>
          </cell>
          <cell r="C67">
            <v>159.32499999999999</v>
          </cell>
          <cell r="D67">
            <v>1500.15</v>
          </cell>
          <cell r="E67">
            <v>0</v>
          </cell>
          <cell r="F67">
            <v>0</v>
          </cell>
          <cell r="G67">
            <v>0</v>
          </cell>
        </row>
        <row r="68">
          <cell r="B68">
            <v>36251</v>
          </cell>
          <cell r="C68">
            <v>160.459</v>
          </cell>
          <cell r="D68">
            <v>1508.55</v>
          </cell>
          <cell r="E68">
            <v>0</v>
          </cell>
          <cell r="F68">
            <v>0</v>
          </cell>
          <cell r="G68">
            <v>0</v>
          </cell>
        </row>
        <row r="69">
          <cell r="B69">
            <v>36281</v>
          </cell>
          <cell r="C69">
            <v>159.99600000000001</v>
          </cell>
          <cell r="D69">
            <v>1513.08</v>
          </cell>
          <cell r="E69">
            <v>0</v>
          </cell>
          <cell r="F69">
            <v>0</v>
          </cell>
          <cell r="G69">
            <v>0</v>
          </cell>
        </row>
        <row r="70">
          <cell r="B70">
            <v>36312</v>
          </cell>
          <cell r="C70">
            <v>160.57300000000001</v>
          </cell>
          <cell r="D70">
            <v>1515.95</v>
          </cell>
          <cell r="E70">
            <v>0</v>
          </cell>
          <cell r="F70">
            <v>0</v>
          </cell>
          <cell r="G70">
            <v>0</v>
          </cell>
        </row>
        <row r="71">
          <cell r="B71">
            <v>36342</v>
          </cell>
          <cell r="C71">
            <v>163.06</v>
          </cell>
          <cell r="D71">
            <v>1532.47</v>
          </cell>
          <cell r="E71">
            <v>0</v>
          </cell>
          <cell r="F71">
            <v>0</v>
          </cell>
          <cell r="G71">
            <v>0</v>
          </cell>
        </row>
        <row r="72">
          <cell r="B72">
            <v>36373</v>
          </cell>
          <cell r="C72">
            <v>165.60300000000001</v>
          </cell>
          <cell r="D72">
            <v>1541.05</v>
          </cell>
          <cell r="E72">
            <v>0</v>
          </cell>
          <cell r="F72">
            <v>0</v>
          </cell>
          <cell r="G72">
            <v>0</v>
          </cell>
        </row>
        <row r="73">
          <cell r="B73">
            <v>36404</v>
          </cell>
          <cell r="C73">
            <v>167.99700000000001</v>
          </cell>
          <cell r="D73">
            <v>1545.83</v>
          </cell>
          <cell r="E73">
            <v>0</v>
          </cell>
          <cell r="F73">
            <v>0</v>
          </cell>
          <cell r="G73">
            <v>0</v>
          </cell>
        </row>
        <row r="74">
          <cell r="B74">
            <v>36434</v>
          </cell>
          <cell r="C74">
            <v>170.86099999999999</v>
          </cell>
          <cell r="D74">
            <v>1564.23</v>
          </cell>
          <cell r="E74">
            <v>0</v>
          </cell>
          <cell r="F74">
            <v>0</v>
          </cell>
          <cell r="G74">
            <v>0</v>
          </cell>
        </row>
        <row r="75">
          <cell r="B75">
            <v>36465</v>
          </cell>
          <cell r="C75">
            <v>174.93899999999999</v>
          </cell>
          <cell r="D75">
            <v>1579.09</v>
          </cell>
          <cell r="E75">
            <v>0</v>
          </cell>
          <cell r="F75">
            <v>0</v>
          </cell>
          <cell r="G75">
            <v>0</v>
          </cell>
        </row>
        <row r="76">
          <cell r="B76">
            <v>36495</v>
          </cell>
          <cell r="C76">
            <v>178.09899999999999</v>
          </cell>
          <cell r="D76">
            <v>1588.56</v>
          </cell>
          <cell r="E76">
            <v>0</v>
          </cell>
          <cell r="F76">
            <v>0</v>
          </cell>
          <cell r="G76">
            <v>0</v>
          </cell>
        </row>
        <row r="77">
          <cell r="B77">
            <v>36526</v>
          </cell>
          <cell r="C77">
            <v>180.30099999999999</v>
          </cell>
          <cell r="D77">
            <v>1598.41</v>
          </cell>
          <cell r="E77">
            <v>0</v>
          </cell>
          <cell r="F77">
            <v>0</v>
          </cell>
          <cell r="G77">
            <v>0</v>
          </cell>
        </row>
        <row r="78">
          <cell r="B78">
            <v>36557</v>
          </cell>
          <cell r="C78">
            <v>180.935</v>
          </cell>
          <cell r="D78">
            <v>1600.49</v>
          </cell>
          <cell r="E78">
            <v>0</v>
          </cell>
          <cell r="F78">
            <v>0</v>
          </cell>
          <cell r="G78">
            <v>0</v>
          </cell>
        </row>
        <row r="79">
          <cell r="B79">
            <v>36586</v>
          </cell>
          <cell r="C79">
            <v>181.214</v>
          </cell>
          <cell r="D79">
            <v>1604.01</v>
          </cell>
          <cell r="E79">
            <v>0</v>
          </cell>
          <cell r="F79">
            <v>0</v>
          </cell>
          <cell r="G79">
            <v>0</v>
          </cell>
        </row>
        <row r="80">
          <cell r="B80">
            <v>36617</v>
          </cell>
          <cell r="C80">
            <v>181.63499999999999</v>
          </cell>
          <cell r="D80">
            <v>1610.75</v>
          </cell>
          <cell r="E80">
            <v>0</v>
          </cell>
          <cell r="F80">
            <v>0</v>
          </cell>
          <cell r="G80">
            <v>0</v>
          </cell>
        </row>
        <row r="81">
          <cell r="B81">
            <v>36647</v>
          </cell>
          <cell r="C81">
            <v>182.18899999999999</v>
          </cell>
          <cell r="D81">
            <v>1610.91</v>
          </cell>
          <cell r="E81">
            <v>0</v>
          </cell>
          <cell r="F81">
            <v>0</v>
          </cell>
          <cell r="G81">
            <v>0</v>
          </cell>
        </row>
        <row r="82">
          <cell r="B82">
            <v>36678</v>
          </cell>
          <cell r="C82">
            <v>183.745</v>
          </cell>
          <cell r="D82">
            <v>1614.62</v>
          </cell>
          <cell r="E82">
            <v>0</v>
          </cell>
          <cell r="F82">
            <v>0</v>
          </cell>
          <cell r="G82">
            <v>0</v>
          </cell>
        </row>
        <row r="83">
          <cell r="B83">
            <v>36708</v>
          </cell>
          <cell r="C83">
            <v>186.63399999999999</v>
          </cell>
          <cell r="D83">
            <v>1640.62</v>
          </cell>
          <cell r="E83">
            <v>0</v>
          </cell>
          <cell r="F83">
            <v>0</v>
          </cell>
          <cell r="G83">
            <v>0</v>
          </cell>
        </row>
        <row r="84">
          <cell r="B84">
            <v>36739</v>
          </cell>
          <cell r="C84">
            <v>191.08699999999999</v>
          </cell>
          <cell r="D84">
            <v>1662.11</v>
          </cell>
          <cell r="E84">
            <v>0</v>
          </cell>
          <cell r="F84">
            <v>0</v>
          </cell>
          <cell r="G84">
            <v>0</v>
          </cell>
        </row>
        <row r="85">
          <cell r="B85">
            <v>36770</v>
          </cell>
          <cell r="C85">
            <v>193.297</v>
          </cell>
          <cell r="D85">
            <v>1665.93</v>
          </cell>
          <cell r="E85">
            <v>0</v>
          </cell>
          <cell r="F85">
            <v>0</v>
          </cell>
          <cell r="G85">
            <v>0</v>
          </cell>
        </row>
        <row r="86">
          <cell r="B86">
            <v>36800</v>
          </cell>
          <cell r="C86">
            <v>194.04</v>
          </cell>
          <cell r="D86">
            <v>1668.26</v>
          </cell>
          <cell r="E86">
            <v>0</v>
          </cell>
          <cell r="F86">
            <v>0</v>
          </cell>
          <cell r="G86">
            <v>0</v>
          </cell>
        </row>
        <row r="87">
          <cell r="B87">
            <v>36831</v>
          </cell>
          <cell r="C87">
            <v>194.59899999999999</v>
          </cell>
          <cell r="D87">
            <v>1673.6</v>
          </cell>
          <cell r="E87">
            <v>0</v>
          </cell>
          <cell r="F87">
            <v>0</v>
          </cell>
          <cell r="G87">
            <v>0</v>
          </cell>
        </row>
        <row r="88">
          <cell r="B88">
            <v>36861</v>
          </cell>
          <cell r="C88">
            <v>195.827</v>
          </cell>
          <cell r="D88">
            <v>1683.47</v>
          </cell>
          <cell r="E88">
            <v>0</v>
          </cell>
          <cell r="F88">
            <v>0</v>
          </cell>
          <cell r="G88">
            <v>0</v>
          </cell>
        </row>
        <row r="89">
          <cell r="B89">
            <v>36892</v>
          </cell>
          <cell r="C89">
            <v>197.04499999999999</v>
          </cell>
          <cell r="D89">
            <v>1693.07</v>
          </cell>
          <cell r="E89">
            <v>0</v>
          </cell>
          <cell r="F89">
            <v>0</v>
          </cell>
          <cell r="G89">
            <v>0</v>
          </cell>
        </row>
        <row r="90">
          <cell r="B90">
            <v>36923</v>
          </cell>
          <cell r="C90">
            <v>197.49100000000001</v>
          </cell>
          <cell r="D90">
            <v>1700.86</v>
          </cell>
          <cell r="E90">
            <v>0</v>
          </cell>
          <cell r="F90">
            <v>0</v>
          </cell>
          <cell r="G90">
            <v>0</v>
          </cell>
        </row>
        <row r="91">
          <cell r="B91">
            <v>36951</v>
          </cell>
          <cell r="C91">
            <v>198.60599999999999</v>
          </cell>
          <cell r="D91">
            <v>1707.32</v>
          </cell>
          <cell r="E91">
            <v>0</v>
          </cell>
          <cell r="F91">
            <v>0</v>
          </cell>
          <cell r="G91">
            <v>0</v>
          </cell>
        </row>
        <row r="92">
          <cell r="B92">
            <v>36982</v>
          </cell>
          <cell r="C92">
            <v>200.59100000000001</v>
          </cell>
          <cell r="D92">
            <v>1717.22</v>
          </cell>
          <cell r="E92">
            <v>0</v>
          </cell>
          <cell r="F92">
            <v>0</v>
          </cell>
          <cell r="G92">
            <v>0</v>
          </cell>
        </row>
        <row r="93">
          <cell r="B93">
            <v>37012</v>
          </cell>
          <cell r="C93">
            <v>202.32400000000001</v>
          </cell>
          <cell r="D93">
            <v>1724.26</v>
          </cell>
          <cell r="E93">
            <v>0</v>
          </cell>
          <cell r="F93">
            <v>0</v>
          </cell>
          <cell r="G93">
            <v>0</v>
          </cell>
        </row>
        <row r="94">
          <cell r="B94">
            <v>37043</v>
          </cell>
          <cell r="C94">
            <v>204.31</v>
          </cell>
          <cell r="D94">
            <v>1733.23</v>
          </cell>
          <cell r="E94">
            <v>0</v>
          </cell>
          <cell r="F94">
            <v>0</v>
          </cell>
          <cell r="G94">
            <v>0</v>
          </cell>
        </row>
        <row r="95">
          <cell r="B95">
            <v>37073</v>
          </cell>
          <cell r="C95">
            <v>207.34100000000001</v>
          </cell>
          <cell r="D95">
            <v>1756.28</v>
          </cell>
          <cell r="E95">
            <v>0</v>
          </cell>
          <cell r="F95">
            <v>0</v>
          </cell>
          <cell r="G95">
            <v>0</v>
          </cell>
        </row>
        <row r="96">
          <cell r="B96">
            <v>37104</v>
          </cell>
          <cell r="C96">
            <v>210.21100000000001</v>
          </cell>
          <cell r="D96">
            <v>1768.57</v>
          </cell>
          <cell r="E96">
            <v>0</v>
          </cell>
          <cell r="F96">
            <v>0</v>
          </cell>
          <cell r="G96">
            <v>0</v>
          </cell>
        </row>
        <row r="97">
          <cell r="B97">
            <v>37135</v>
          </cell>
          <cell r="C97">
            <v>210.85300000000001</v>
          </cell>
          <cell r="D97">
            <v>1773.52</v>
          </cell>
          <cell r="E97">
            <v>0</v>
          </cell>
          <cell r="F97">
            <v>0</v>
          </cell>
          <cell r="G97">
            <v>0</v>
          </cell>
        </row>
        <row r="98">
          <cell r="B98">
            <v>37165</v>
          </cell>
          <cell r="C98">
            <v>213.339</v>
          </cell>
          <cell r="D98">
            <v>1788.24</v>
          </cell>
          <cell r="E98">
            <v>0</v>
          </cell>
          <cell r="F98">
            <v>0</v>
          </cell>
          <cell r="G98">
            <v>0</v>
          </cell>
        </row>
        <row r="99">
          <cell r="B99">
            <v>37196</v>
          </cell>
          <cell r="C99">
            <v>215.685</v>
          </cell>
          <cell r="D99">
            <v>1800.94</v>
          </cell>
          <cell r="E99">
            <v>0</v>
          </cell>
          <cell r="F99">
            <v>0</v>
          </cell>
          <cell r="G99">
            <v>0</v>
          </cell>
        </row>
        <row r="100">
          <cell r="B100">
            <v>37226</v>
          </cell>
          <cell r="C100">
            <v>216.16300000000001</v>
          </cell>
          <cell r="D100">
            <v>1812.65</v>
          </cell>
          <cell r="E100">
            <v>0</v>
          </cell>
          <cell r="F100">
            <v>0</v>
          </cell>
          <cell r="G100">
            <v>0</v>
          </cell>
        </row>
        <row r="101">
          <cell r="B101">
            <v>37257</v>
          </cell>
          <cell r="C101">
            <v>216.94399999999999</v>
          </cell>
          <cell r="D101">
            <v>1822.08</v>
          </cell>
          <cell r="E101">
            <v>0</v>
          </cell>
          <cell r="F101">
            <v>0</v>
          </cell>
          <cell r="G101">
            <v>0</v>
          </cell>
        </row>
        <row r="102">
          <cell r="B102">
            <v>37288</v>
          </cell>
          <cell r="C102">
            <v>217.07400000000001</v>
          </cell>
          <cell r="D102">
            <v>1828.64</v>
          </cell>
          <cell r="E102">
            <v>0</v>
          </cell>
          <cell r="F102">
            <v>0</v>
          </cell>
          <cell r="G102">
            <v>0</v>
          </cell>
        </row>
        <row r="103">
          <cell r="B103">
            <v>37316</v>
          </cell>
          <cell r="C103">
            <v>217.27600000000001</v>
          </cell>
          <cell r="D103">
            <v>1839.61</v>
          </cell>
          <cell r="E103">
            <v>0</v>
          </cell>
          <cell r="F103">
            <v>0</v>
          </cell>
          <cell r="G103">
            <v>0</v>
          </cell>
        </row>
        <row r="104">
          <cell r="B104">
            <v>37347</v>
          </cell>
          <cell r="C104">
            <v>218.48599999999999</v>
          </cell>
          <cell r="D104">
            <v>1854.33</v>
          </cell>
          <cell r="E104">
            <v>0</v>
          </cell>
          <cell r="F104">
            <v>0</v>
          </cell>
          <cell r="G104">
            <v>0</v>
          </cell>
        </row>
        <row r="105">
          <cell r="B105">
            <v>37377</v>
          </cell>
          <cell r="C105">
            <v>220.292</v>
          </cell>
          <cell r="D105">
            <v>1858.22</v>
          </cell>
          <cell r="E105">
            <v>0</v>
          </cell>
          <cell r="F105">
            <v>0</v>
          </cell>
          <cell r="G105">
            <v>0</v>
          </cell>
        </row>
        <row r="106">
          <cell r="B106">
            <v>37408</v>
          </cell>
          <cell r="C106">
            <v>223.68799999999999</v>
          </cell>
          <cell r="D106">
            <v>1866.02</v>
          </cell>
          <cell r="E106">
            <v>0</v>
          </cell>
          <cell r="F106">
            <v>0</v>
          </cell>
          <cell r="G106">
            <v>0</v>
          </cell>
        </row>
        <row r="107">
          <cell r="B107">
            <v>37438</v>
          </cell>
          <cell r="C107">
            <v>228.05699999999999</v>
          </cell>
          <cell r="D107">
            <v>1888.23</v>
          </cell>
          <cell r="E107">
            <v>0</v>
          </cell>
          <cell r="F107">
            <v>0</v>
          </cell>
          <cell r="G107">
            <v>0</v>
          </cell>
        </row>
        <row r="108">
          <cell r="B108">
            <v>37469</v>
          </cell>
          <cell r="C108">
            <v>233.34800000000001</v>
          </cell>
          <cell r="D108">
            <v>1900.5</v>
          </cell>
          <cell r="E108">
            <v>0</v>
          </cell>
          <cell r="F108">
            <v>0</v>
          </cell>
          <cell r="G108">
            <v>0</v>
          </cell>
        </row>
        <row r="109">
          <cell r="B109">
            <v>37500</v>
          </cell>
          <cell r="C109">
            <v>238.94300000000001</v>
          </cell>
          <cell r="D109">
            <v>1914.18</v>
          </cell>
          <cell r="E109">
            <v>0</v>
          </cell>
          <cell r="F109">
            <v>0</v>
          </cell>
          <cell r="G109">
            <v>0</v>
          </cell>
        </row>
        <row r="110">
          <cell r="B110">
            <v>37530</v>
          </cell>
          <cell r="C110">
            <v>248.19900000000001</v>
          </cell>
          <cell r="D110">
            <v>1939.26</v>
          </cell>
          <cell r="E110">
            <v>0</v>
          </cell>
          <cell r="F110">
            <v>0</v>
          </cell>
          <cell r="G110">
            <v>0</v>
          </cell>
        </row>
        <row r="111">
          <cell r="B111">
            <v>37561</v>
          </cell>
          <cell r="C111">
            <v>261.08</v>
          </cell>
          <cell r="D111">
            <v>1997.83</v>
          </cell>
          <cell r="E111">
            <v>0</v>
          </cell>
          <cell r="F111">
            <v>0</v>
          </cell>
          <cell r="G111">
            <v>0</v>
          </cell>
        </row>
        <row r="112">
          <cell r="B112">
            <v>37591</v>
          </cell>
          <cell r="C112">
            <v>270.86700000000002</v>
          </cell>
          <cell r="D112">
            <v>2039.78</v>
          </cell>
          <cell r="E112">
            <v>0</v>
          </cell>
          <cell r="F112">
            <v>0</v>
          </cell>
          <cell r="G112">
            <v>0</v>
          </cell>
        </row>
        <row r="113">
          <cell r="B113">
            <v>37622</v>
          </cell>
          <cell r="C113">
            <v>277.173</v>
          </cell>
          <cell r="D113">
            <v>2085.6799999999998</v>
          </cell>
          <cell r="E113">
            <v>0</v>
          </cell>
          <cell r="F113">
            <v>0</v>
          </cell>
          <cell r="G113">
            <v>0</v>
          </cell>
        </row>
        <row r="114">
          <cell r="B114">
            <v>37653</v>
          </cell>
          <cell r="C114">
            <v>283.50599999999997</v>
          </cell>
          <cell r="D114">
            <v>2118.4299999999998</v>
          </cell>
          <cell r="E114">
            <v>0</v>
          </cell>
          <cell r="F114">
            <v>0</v>
          </cell>
          <cell r="G114">
            <v>0</v>
          </cell>
        </row>
        <row r="115">
          <cell r="B115">
            <v>37681</v>
          </cell>
          <cell r="C115">
            <v>287.85500000000002</v>
          </cell>
          <cell r="D115">
            <v>2144.4899999999998</v>
          </cell>
          <cell r="E115">
            <v>0</v>
          </cell>
          <cell r="F115">
            <v>0</v>
          </cell>
          <cell r="G115">
            <v>0</v>
          </cell>
        </row>
        <row r="116">
          <cell r="B116">
            <v>37712</v>
          </cell>
          <cell r="C116">
            <v>290.512</v>
          </cell>
          <cell r="D116">
            <v>2165.29</v>
          </cell>
          <cell r="E116">
            <v>0</v>
          </cell>
          <cell r="F116">
            <v>0</v>
          </cell>
          <cell r="G116">
            <v>0</v>
          </cell>
        </row>
        <row r="117">
          <cell r="B117">
            <v>37742</v>
          </cell>
          <cell r="C117">
            <v>289.74700000000001</v>
          </cell>
          <cell r="D117">
            <v>2178.5</v>
          </cell>
          <cell r="E117">
            <v>0</v>
          </cell>
          <cell r="F117">
            <v>0</v>
          </cell>
          <cell r="G117">
            <v>0</v>
          </cell>
        </row>
        <row r="118">
          <cell r="B118">
            <v>37773</v>
          </cell>
          <cell r="C118">
            <v>286.84300000000002</v>
          </cell>
          <cell r="D118">
            <v>2175.23</v>
          </cell>
          <cell r="E118">
            <v>0</v>
          </cell>
          <cell r="F118">
            <v>0</v>
          </cell>
          <cell r="G118">
            <v>0</v>
          </cell>
        </row>
        <row r="119">
          <cell r="B119">
            <v>37803</v>
          </cell>
          <cell r="C119">
            <v>285.649</v>
          </cell>
          <cell r="D119">
            <v>2179.58</v>
          </cell>
          <cell r="E119">
            <v>0</v>
          </cell>
          <cell r="F119">
            <v>0</v>
          </cell>
          <cell r="G119">
            <v>0</v>
          </cell>
        </row>
        <row r="120">
          <cell r="B120">
            <v>37834</v>
          </cell>
          <cell r="C120">
            <v>286.73500000000001</v>
          </cell>
          <cell r="D120">
            <v>2186.9899999999998</v>
          </cell>
          <cell r="E120">
            <v>0</v>
          </cell>
          <cell r="F120">
            <v>0</v>
          </cell>
          <cell r="G120">
            <v>0</v>
          </cell>
        </row>
        <row r="121">
          <cell r="B121">
            <v>37865</v>
          </cell>
          <cell r="C121">
            <v>290.12700000000001</v>
          </cell>
          <cell r="D121">
            <v>2204.0500000000002</v>
          </cell>
          <cell r="E121">
            <v>0</v>
          </cell>
          <cell r="F121">
            <v>0</v>
          </cell>
          <cell r="G121">
            <v>0</v>
          </cell>
        </row>
        <row r="122">
          <cell r="B122">
            <v>37895</v>
          </cell>
          <cell r="C122">
            <v>291.22899999999998</v>
          </cell>
          <cell r="D122">
            <v>2210.44</v>
          </cell>
          <cell r="E122">
            <v>0</v>
          </cell>
          <cell r="F122">
            <v>0</v>
          </cell>
          <cell r="G122">
            <v>0</v>
          </cell>
        </row>
        <row r="123">
          <cell r="B123">
            <v>37926</v>
          </cell>
          <cell r="C123">
            <v>292.65699999999998</v>
          </cell>
          <cell r="D123">
            <v>2217.96</v>
          </cell>
          <cell r="E123">
            <v>0</v>
          </cell>
          <cell r="F123">
            <v>0</v>
          </cell>
          <cell r="G123">
            <v>0</v>
          </cell>
        </row>
        <row r="124">
          <cell r="B124">
            <v>37956</v>
          </cell>
          <cell r="C124">
            <v>294.45499999999998</v>
          </cell>
          <cell r="D124">
            <v>2229.4899999999998</v>
          </cell>
          <cell r="E124">
            <v>0</v>
          </cell>
          <cell r="F124">
            <v>0</v>
          </cell>
          <cell r="G124">
            <v>0</v>
          </cell>
        </row>
        <row r="125">
          <cell r="B125">
            <v>37987</v>
          </cell>
          <cell r="C125">
            <v>297.03899999999999</v>
          </cell>
          <cell r="D125">
            <v>2246.4299999999998</v>
          </cell>
          <cell r="E125">
            <v>0</v>
          </cell>
          <cell r="F125">
            <v>0</v>
          </cell>
          <cell r="G125">
            <v>0</v>
          </cell>
        </row>
        <row r="126">
          <cell r="B126">
            <v>38018</v>
          </cell>
          <cell r="C126">
            <v>299.09699999999998</v>
          </cell>
          <cell r="D126">
            <v>2260.13</v>
          </cell>
          <cell r="E126">
            <v>0</v>
          </cell>
          <cell r="F126">
            <v>0</v>
          </cell>
          <cell r="G126">
            <v>0</v>
          </cell>
        </row>
        <row r="127">
          <cell r="B127">
            <v>38047</v>
          </cell>
          <cell r="C127">
            <v>302.48399999999998</v>
          </cell>
          <cell r="D127">
            <v>2270.75</v>
          </cell>
          <cell r="E127">
            <v>0</v>
          </cell>
          <cell r="F127">
            <v>0</v>
          </cell>
          <cell r="G127">
            <v>0</v>
          </cell>
        </row>
        <row r="128">
          <cell r="B128">
            <v>38078</v>
          </cell>
          <cell r="C128">
            <v>306.15100000000001</v>
          </cell>
          <cell r="D128">
            <v>2279.15</v>
          </cell>
          <cell r="E128">
            <v>0</v>
          </cell>
          <cell r="F128">
            <v>0</v>
          </cell>
          <cell r="G128">
            <v>0</v>
          </cell>
        </row>
        <row r="129">
          <cell r="B129">
            <v>38108</v>
          </cell>
          <cell r="C129">
            <v>310.15199999999999</v>
          </cell>
          <cell r="D129">
            <v>2290.77</v>
          </cell>
          <cell r="E129">
            <v>0</v>
          </cell>
          <cell r="F129">
            <v>0</v>
          </cell>
          <cell r="G129">
            <v>0</v>
          </cell>
        </row>
        <row r="130">
          <cell r="B130">
            <v>38139</v>
          </cell>
          <cell r="C130">
            <v>314.41899999999998</v>
          </cell>
          <cell r="D130">
            <v>2307.0300000000002</v>
          </cell>
          <cell r="E130">
            <v>0</v>
          </cell>
          <cell r="F130">
            <v>0</v>
          </cell>
          <cell r="G130">
            <v>0</v>
          </cell>
        </row>
        <row r="131">
          <cell r="B131">
            <v>38169</v>
          </cell>
          <cell r="C131">
            <v>318.53199999999998</v>
          </cell>
          <cell r="D131">
            <v>2328.02</v>
          </cell>
          <cell r="E131">
            <v>0</v>
          </cell>
          <cell r="F131">
            <v>0</v>
          </cell>
          <cell r="G131">
            <v>0</v>
          </cell>
        </row>
        <row r="132">
          <cell r="B132">
            <v>38200</v>
          </cell>
          <cell r="C132">
            <v>322.41199999999998</v>
          </cell>
          <cell r="D132">
            <v>2344.08</v>
          </cell>
          <cell r="E132">
            <v>0</v>
          </cell>
          <cell r="F132">
            <v>0</v>
          </cell>
          <cell r="G132">
            <v>0</v>
          </cell>
        </row>
        <row r="133">
          <cell r="B133">
            <v>38231</v>
          </cell>
          <cell r="C133">
            <v>324.65100000000001</v>
          </cell>
          <cell r="D133">
            <v>2351.8200000000002</v>
          </cell>
          <cell r="E133">
            <v>0</v>
          </cell>
          <cell r="F133">
            <v>0</v>
          </cell>
          <cell r="G133">
            <v>0</v>
          </cell>
        </row>
        <row r="134">
          <cell r="B134">
            <v>38261</v>
          </cell>
          <cell r="C134">
            <v>325.92500000000001</v>
          </cell>
          <cell r="D134">
            <v>2362.17</v>
          </cell>
          <cell r="E134">
            <v>0</v>
          </cell>
          <cell r="F134">
            <v>0</v>
          </cell>
          <cell r="G134">
            <v>0</v>
          </cell>
        </row>
        <row r="135">
          <cell r="B135">
            <v>38292</v>
          </cell>
          <cell r="C135">
            <v>328.59758499999998</v>
          </cell>
          <cell r="D135">
            <v>2378.4699999999998</v>
          </cell>
          <cell r="E135">
            <v>0</v>
          </cell>
          <cell r="F135">
            <v>0</v>
          </cell>
          <cell r="G135">
            <v>0</v>
          </cell>
        </row>
        <row r="136">
          <cell r="B136">
            <v>38322</v>
          </cell>
          <cell r="C136">
            <v>331.02920712899999</v>
          </cell>
          <cell r="D136">
            <v>2398.92</v>
          </cell>
          <cell r="E136">
            <v>0</v>
          </cell>
          <cell r="F136">
            <v>0</v>
          </cell>
          <cell r="G136">
            <v>0</v>
          </cell>
        </row>
        <row r="137">
          <cell r="B137">
            <v>38353</v>
          </cell>
          <cell r="C137">
            <v>332.3202210368031</v>
          </cell>
          <cell r="D137">
            <v>2412.83</v>
          </cell>
          <cell r="E137">
            <v>0</v>
          </cell>
          <cell r="F137">
            <v>0</v>
          </cell>
          <cell r="G137">
            <v>0</v>
          </cell>
        </row>
        <row r="138">
          <cell r="B138">
            <v>38384</v>
          </cell>
          <cell r="C138">
            <v>333.28800000000001</v>
          </cell>
          <cell r="D138">
            <v>2427.0700000000002</v>
          </cell>
          <cell r="E138">
            <v>0</v>
          </cell>
          <cell r="F138">
            <v>0</v>
          </cell>
          <cell r="G138">
            <v>0</v>
          </cell>
        </row>
        <row r="139">
          <cell r="B139">
            <v>38412</v>
          </cell>
          <cell r="C139">
            <v>336.12299999999999</v>
          </cell>
          <cell r="D139">
            <v>2441.87</v>
          </cell>
          <cell r="E139">
            <v>0</v>
          </cell>
          <cell r="F139">
            <v>0</v>
          </cell>
          <cell r="G139">
            <v>0</v>
          </cell>
        </row>
        <row r="140">
          <cell r="B140">
            <v>38443</v>
          </cell>
          <cell r="C140">
            <v>339.03</v>
          </cell>
          <cell r="D140">
            <v>2463.11</v>
          </cell>
          <cell r="E140">
            <v>0</v>
          </cell>
          <cell r="F140">
            <v>0</v>
          </cell>
          <cell r="G140">
            <v>0</v>
          </cell>
        </row>
        <row r="141">
          <cell r="B141">
            <v>38473</v>
          </cell>
          <cell r="C141">
            <v>338.29899999999998</v>
          </cell>
          <cell r="D141">
            <v>2475.1799999999998</v>
          </cell>
          <cell r="E141">
            <v>0</v>
          </cell>
          <cell r="F141">
            <v>0</v>
          </cell>
          <cell r="G141">
            <v>0</v>
          </cell>
        </row>
        <row r="142">
          <cell r="B142">
            <v>38504</v>
          </cell>
          <cell r="C142">
            <v>336.80099999999999</v>
          </cell>
          <cell r="D142">
            <v>2474.6799999999998</v>
          </cell>
          <cell r="E142">
            <v>0</v>
          </cell>
          <cell r="F142">
            <v>0</v>
          </cell>
          <cell r="G142">
            <v>0</v>
          </cell>
        </row>
        <row r="143">
          <cell r="B143">
            <v>38534</v>
          </cell>
          <cell r="C143">
            <v>335.66300000000001</v>
          </cell>
          <cell r="D143">
            <v>2480.87</v>
          </cell>
          <cell r="E143">
            <v>0</v>
          </cell>
          <cell r="F143">
            <v>0</v>
          </cell>
          <cell r="G143">
            <v>0</v>
          </cell>
        </row>
        <row r="144">
          <cell r="B144">
            <v>38565</v>
          </cell>
          <cell r="C144">
            <v>333.47399999999999</v>
          </cell>
          <cell r="D144">
            <v>2485.09</v>
          </cell>
          <cell r="E144">
            <v>0</v>
          </cell>
          <cell r="F144">
            <v>0</v>
          </cell>
          <cell r="G144">
            <v>0</v>
          </cell>
        </row>
        <row r="145">
          <cell r="B145">
            <v>38596</v>
          </cell>
          <cell r="C145">
            <v>331.69</v>
          </cell>
          <cell r="D145">
            <v>2493.79</v>
          </cell>
          <cell r="E145">
            <v>0</v>
          </cell>
          <cell r="F145">
            <v>0</v>
          </cell>
          <cell r="G145">
            <v>0</v>
          </cell>
        </row>
        <row r="146">
          <cell r="B146">
            <v>38626</v>
          </cell>
          <cell r="C146">
            <v>333.69400000000002</v>
          </cell>
          <cell r="D146">
            <v>2512.4899999999998</v>
          </cell>
          <cell r="E146">
            <v>0</v>
          </cell>
          <cell r="F146">
            <v>0</v>
          </cell>
          <cell r="G146">
            <v>0</v>
          </cell>
        </row>
        <row r="147">
          <cell r="B147">
            <v>38657</v>
          </cell>
          <cell r="C147">
            <v>335.03300000000002</v>
          </cell>
          <cell r="D147">
            <v>2526.31</v>
          </cell>
          <cell r="E147">
            <v>0</v>
          </cell>
          <cell r="F147">
            <v>0</v>
          </cell>
          <cell r="G147">
            <v>0</v>
          </cell>
        </row>
        <row r="148">
          <cell r="B148">
            <v>38687</v>
          </cell>
          <cell r="C148">
            <v>335.00599999999997</v>
          </cell>
          <cell r="D148">
            <v>2535.4</v>
          </cell>
          <cell r="E148">
            <v>0</v>
          </cell>
          <cell r="F148">
            <v>0</v>
          </cell>
          <cell r="G148">
            <v>0</v>
          </cell>
        </row>
        <row r="149">
          <cell r="B149">
            <v>38718</v>
          </cell>
          <cell r="C149">
            <v>338.08300000000003</v>
          </cell>
          <cell r="D149">
            <v>2550.36</v>
          </cell>
          <cell r="E149">
            <v>0</v>
          </cell>
          <cell r="F149">
            <v>0</v>
          </cell>
          <cell r="G149">
            <v>0</v>
          </cell>
        </row>
        <row r="150">
          <cell r="B150">
            <v>38749</v>
          </cell>
          <cell r="C150">
            <v>338.12799999999999</v>
          </cell>
          <cell r="D150">
            <v>2560.8200000000002</v>
          </cell>
          <cell r="E150">
            <v>0</v>
          </cell>
          <cell r="F150">
            <v>0</v>
          </cell>
          <cell r="G150">
            <v>0</v>
          </cell>
        </row>
        <row r="151">
          <cell r="B151">
            <v>38777</v>
          </cell>
          <cell r="C151">
            <v>337.339</v>
          </cell>
          <cell r="D151">
            <v>2571.83</v>
          </cell>
          <cell r="E151">
            <v>0</v>
          </cell>
          <cell r="F151">
            <v>0</v>
          </cell>
          <cell r="G151">
            <v>0</v>
          </cell>
        </row>
        <row r="152">
          <cell r="B152">
            <v>38808</v>
          </cell>
          <cell r="C152">
            <v>335.92099999999999</v>
          </cell>
          <cell r="D152">
            <v>2577.23</v>
          </cell>
          <cell r="E152">
            <v>0</v>
          </cell>
          <cell r="F152">
            <v>0</v>
          </cell>
          <cell r="G152">
            <v>0</v>
          </cell>
        </row>
        <row r="153">
          <cell r="B153">
            <v>38838</v>
          </cell>
          <cell r="C153">
            <v>337.185</v>
          </cell>
          <cell r="D153">
            <v>2579.81</v>
          </cell>
          <cell r="E153">
            <v>0</v>
          </cell>
          <cell r="F153">
            <v>0</v>
          </cell>
          <cell r="G153">
            <v>0</v>
          </cell>
        </row>
        <row r="154">
          <cell r="B154">
            <v>38869</v>
          </cell>
          <cell r="C154">
            <v>339.71199999999999</v>
          </cell>
          <cell r="D154">
            <v>2574.39</v>
          </cell>
          <cell r="E154">
            <v>0</v>
          </cell>
          <cell r="F154">
            <v>0</v>
          </cell>
          <cell r="G154">
            <v>0</v>
          </cell>
        </row>
        <row r="155">
          <cell r="B155">
            <v>38899</v>
          </cell>
          <cell r="C155">
            <v>340.31200000000001</v>
          </cell>
          <cell r="D155">
            <v>2579.2800000000002</v>
          </cell>
          <cell r="E155">
            <v>0</v>
          </cell>
          <cell r="F155">
            <v>0</v>
          </cell>
          <cell r="G155">
            <v>0</v>
          </cell>
        </row>
        <row r="156">
          <cell r="B156">
            <v>38930</v>
          </cell>
          <cell r="C156">
            <v>341.57400000000001</v>
          </cell>
          <cell r="D156">
            <v>2580.5700000000002</v>
          </cell>
          <cell r="E156">
            <v>0</v>
          </cell>
          <cell r="F156">
            <v>0</v>
          </cell>
          <cell r="G156">
            <v>0</v>
          </cell>
        </row>
        <row r="157">
          <cell r="B157">
            <v>38961</v>
          </cell>
          <cell r="C157">
            <v>342.56099999999998</v>
          </cell>
          <cell r="D157">
            <v>2585.9899999999998</v>
          </cell>
          <cell r="E157">
            <v>0</v>
          </cell>
          <cell r="F157">
            <v>0</v>
          </cell>
          <cell r="G157">
            <v>0</v>
          </cell>
        </row>
        <row r="158">
          <cell r="B158">
            <v>38991</v>
          </cell>
          <cell r="C158">
            <v>344.15499999999997</v>
          </cell>
          <cell r="D158">
            <v>2594.52</v>
          </cell>
          <cell r="E158">
            <v>0</v>
          </cell>
          <cell r="F158">
            <v>0</v>
          </cell>
          <cell r="G158">
            <v>0</v>
          </cell>
        </row>
        <row r="159">
          <cell r="B159">
            <v>39022</v>
          </cell>
          <cell r="C159">
            <v>346.74599999999998</v>
          </cell>
          <cell r="D159">
            <v>2602.56</v>
          </cell>
          <cell r="E159">
            <v>0</v>
          </cell>
          <cell r="F159">
            <v>0</v>
          </cell>
          <cell r="G159">
            <v>0</v>
          </cell>
        </row>
        <row r="160">
          <cell r="B160">
            <v>39052</v>
          </cell>
          <cell r="C160">
            <v>347.84199999999998</v>
          </cell>
          <cell r="D160">
            <v>2615.0500000000002</v>
          </cell>
          <cell r="E160">
            <v>0</v>
          </cell>
          <cell r="F160">
            <v>0</v>
          </cell>
          <cell r="G160">
            <v>0</v>
          </cell>
        </row>
        <row r="161">
          <cell r="B161">
            <v>39083</v>
          </cell>
          <cell r="C161">
            <v>349.59300000000002</v>
          </cell>
          <cell r="D161">
            <v>2626.56</v>
          </cell>
          <cell r="E161">
            <v>344.80061049513557</v>
          </cell>
          <cell r="F161">
            <v>0</v>
          </cell>
          <cell r="G161">
            <v>0</v>
          </cell>
        </row>
        <row r="162">
          <cell r="B162">
            <v>39114</v>
          </cell>
          <cell r="C162">
            <v>350.524</v>
          </cell>
          <cell r="D162">
            <v>2638.12</v>
          </cell>
          <cell r="E162">
            <v>346.35221324236369</v>
          </cell>
          <cell r="F162">
            <v>0</v>
          </cell>
          <cell r="G162">
            <v>0</v>
          </cell>
        </row>
        <row r="163">
          <cell r="B163">
            <v>39142</v>
          </cell>
          <cell r="C163">
            <v>351.71699999999998</v>
          </cell>
          <cell r="D163">
            <v>2647.88</v>
          </cell>
          <cell r="E163">
            <v>347.07955289017264</v>
          </cell>
          <cell r="F163">
            <v>0</v>
          </cell>
          <cell r="G163">
            <v>0</v>
          </cell>
        </row>
        <row r="164">
          <cell r="B164">
            <v>39173</v>
          </cell>
          <cell r="C164">
            <v>351.86900000000003</v>
          </cell>
          <cell r="D164">
            <v>2654.5</v>
          </cell>
          <cell r="E164">
            <v>348.01666768297605</v>
          </cell>
          <cell r="F164">
            <v>0</v>
          </cell>
          <cell r="G164">
            <v>0</v>
          </cell>
        </row>
        <row r="165">
          <cell r="B165">
            <v>39203</v>
          </cell>
          <cell r="C165">
            <v>352.02</v>
          </cell>
          <cell r="D165">
            <v>2661.93</v>
          </cell>
          <cell r="E165">
            <v>349.61754435431772</v>
          </cell>
          <cell r="F165">
            <v>0</v>
          </cell>
          <cell r="G165">
            <v>0</v>
          </cell>
        </row>
        <row r="166">
          <cell r="B166">
            <v>39234</v>
          </cell>
          <cell r="C166">
            <v>352.93599999999998</v>
          </cell>
          <cell r="D166">
            <v>2669.38</v>
          </cell>
          <cell r="E166">
            <v>353.63814611439238</v>
          </cell>
          <cell r="F166">
            <v>0</v>
          </cell>
          <cell r="G166">
            <v>0</v>
          </cell>
        </row>
        <row r="167">
          <cell r="B167">
            <v>39264</v>
          </cell>
          <cell r="C167">
            <v>353.92</v>
          </cell>
          <cell r="D167">
            <v>2675.79</v>
          </cell>
          <cell r="E167">
            <v>356.89161705864484</v>
          </cell>
          <cell r="F167">
            <v>0</v>
          </cell>
          <cell r="G167">
            <v>0</v>
          </cell>
        </row>
        <row r="168">
          <cell r="B168">
            <v>39295</v>
          </cell>
          <cell r="C168">
            <v>357.404</v>
          </cell>
          <cell r="D168">
            <v>2688.37</v>
          </cell>
          <cell r="E168">
            <v>357.99798107152668</v>
          </cell>
          <cell r="F168">
            <v>0</v>
          </cell>
          <cell r="G168">
            <v>0</v>
          </cell>
        </row>
        <row r="169">
          <cell r="B169">
            <v>39326</v>
          </cell>
          <cell r="C169">
            <v>361.99700000000001</v>
          </cell>
          <cell r="D169">
            <v>2693.21</v>
          </cell>
          <cell r="E169">
            <v>358.92877582231262</v>
          </cell>
          <cell r="F169">
            <v>0</v>
          </cell>
          <cell r="G169">
            <v>0</v>
          </cell>
        </row>
        <row r="170">
          <cell r="B170">
            <v>39356</v>
          </cell>
          <cell r="C170">
            <v>365.79399999999998</v>
          </cell>
          <cell r="D170">
            <v>2701.29</v>
          </cell>
          <cell r="E170">
            <v>360.75931257900646</v>
          </cell>
          <cell r="F170">
            <v>0</v>
          </cell>
          <cell r="G170">
            <v>0</v>
          </cell>
        </row>
        <row r="171">
          <cell r="B171">
            <v>39387</v>
          </cell>
          <cell r="C171">
            <v>368.334</v>
          </cell>
          <cell r="D171">
            <v>2711.55</v>
          </cell>
          <cell r="E171">
            <v>362.59918507315945</v>
          </cell>
          <cell r="F171">
            <v>0</v>
          </cell>
          <cell r="G171">
            <v>0</v>
          </cell>
        </row>
        <row r="172">
          <cell r="B172">
            <v>39417</v>
          </cell>
          <cell r="C172">
            <v>374.815</v>
          </cell>
          <cell r="D172">
            <v>2731.62</v>
          </cell>
          <cell r="E172">
            <v>363.90454213942286</v>
          </cell>
          <cell r="F172">
            <v>0</v>
          </cell>
          <cell r="G172">
            <v>0</v>
          </cell>
        </row>
        <row r="173">
          <cell r="B173">
            <v>39448</v>
          </cell>
          <cell r="C173">
            <v>378.9</v>
          </cell>
          <cell r="D173">
            <v>2746.37</v>
          </cell>
          <cell r="E173">
            <v>366.05157893804545</v>
          </cell>
          <cell r="F173">
            <v>0</v>
          </cell>
          <cell r="G173">
            <v>0</v>
          </cell>
        </row>
        <row r="174">
          <cell r="B174">
            <v>39479</v>
          </cell>
          <cell r="C174">
            <v>380.90600000000001</v>
          </cell>
          <cell r="D174">
            <v>2759.83</v>
          </cell>
          <cell r="E174">
            <v>367.44257493801001</v>
          </cell>
          <cell r="F174">
            <v>0</v>
          </cell>
          <cell r="G174">
            <v>0</v>
          </cell>
        </row>
        <row r="175">
          <cell r="B175">
            <v>39508</v>
          </cell>
          <cell r="C175">
            <v>383.73099999999999</v>
          </cell>
          <cell r="D175">
            <v>2773.08</v>
          </cell>
          <cell r="E175">
            <v>368.91234523776205</v>
          </cell>
          <cell r="F175">
            <v>0</v>
          </cell>
          <cell r="G175">
            <v>0</v>
          </cell>
        </row>
        <row r="176">
          <cell r="B176">
            <v>39539</v>
          </cell>
          <cell r="C176">
            <v>386.38</v>
          </cell>
          <cell r="D176">
            <v>2788.33</v>
          </cell>
          <cell r="E176">
            <v>371.34716671633129</v>
          </cell>
          <cell r="F176">
            <v>0</v>
          </cell>
          <cell r="G176">
            <v>0</v>
          </cell>
        </row>
        <row r="177">
          <cell r="B177">
            <v>39569</v>
          </cell>
          <cell r="C177">
            <v>392.59199999999998</v>
          </cell>
          <cell r="D177">
            <v>2810.36</v>
          </cell>
          <cell r="E177">
            <v>374.57788706676337</v>
          </cell>
          <cell r="F177">
            <v>0</v>
          </cell>
          <cell r="G177">
            <v>0</v>
          </cell>
        </row>
        <row r="178">
          <cell r="B178">
            <v>39600</v>
          </cell>
          <cell r="C178">
            <v>400.38200000000001</v>
          </cell>
          <cell r="D178">
            <v>2831.16</v>
          </cell>
          <cell r="E178">
            <v>382.14436038551196</v>
          </cell>
          <cell r="F178">
            <v>0</v>
          </cell>
          <cell r="G178">
            <v>0</v>
          </cell>
        </row>
        <row r="179">
          <cell r="B179">
            <v>39630</v>
          </cell>
          <cell r="C179">
            <v>407.44600000000003</v>
          </cell>
          <cell r="D179">
            <v>2846.16</v>
          </cell>
          <cell r="E179">
            <v>389.48153210491381</v>
          </cell>
          <cell r="F179">
            <v>0</v>
          </cell>
          <cell r="G179">
            <v>0</v>
          </cell>
        </row>
        <row r="180">
          <cell r="B180">
            <v>39661</v>
          </cell>
          <cell r="C180">
            <v>406.12700000000001</v>
          </cell>
          <cell r="D180">
            <v>2854.13</v>
          </cell>
          <cell r="E180">
            <v>395.16796247364556</v>
          </cell>
          <cell r="F180">
            <v>0</v>
          </cell>
          <cell r="G180">
            <v>0</v>
          </cell>
        </row>
        <row r="181">
          <cell r="B181">
            <v>39692</v>
          </cell>
          <cell r="C181">
            <v>406.55700000000002</v>
          </cell>
          <cell r="D181">
            <v>2861.55</v>
          </cell>
          <cell r="E181">
            <v>399.83094443083456</v>
          </cell>
          <cell r="F181">
            <v>0</v>
          </cell>
          <cell r="G181">
            <v>0</v>
          </cell>
        </row>
        <row r="182">
          <cell r="B182">
            <v>39722</v>
          </cell>
          <cell r="C182">
            <v>410.524</v>
          </cell>
          <cell r="D182">
            <v>2874.43</v>
          </cell>
          <cell r="E182">
            <v>403.62933840292754</v>
          </cell>
          <cell r="F182">
            <v>0</v>
          </cell>
          <cell r="G182">
            <v>0</v>
          </cell>
        </row>
        <row r="183">
          <cell r="B183">
            <v>39753</v>
          </cell>
          <cell r="C183">
            <v>412.10399999999998</v>
          </cell>
          <cell r="D183">
            <v>2884.78</v>
          </cell>
          <cell r="E183">
            <v>406.73728430863008</v>
          </cell>
          <cell r="F183">
            <v>0</v>
          </cell>
          <cell r="G183">
            <v>0</v>
          </cell>
        </row>
        <row r="184">
          <cell r="B184">
            <v>39783</v>
          </cell>
          <cell r="C184">
            <v>411.57499999999999</v>
          </cell>
          <cell r="D184">
            <v>2892.86</v>
          </cell>
          <cell r="E184">
            <v>408.77097073017319</v>
          </cell>
          <cell r="F184">
            <v>0</v>
          </cell>
          <cell r="G184">
            <v>0</v>
          </cell>
        </row>
        <row r="185">
          <cell r="B185">
            <v>39814</v>
          </cell>
          <cell r="C185">
            <v>409.76399999857006</v>
          </cell>
          <cell r="D185">
            <v>2906.73999977112</v>
          </cell>
          <cell r="E185">
            <v>409.46588138041449</v>
          </cell>
          <cell r="F185">
            <v>0</v>
          </cell>
          <cell r="G185">
            <v>0</v>
          </cell>
        </row>
        <row r="186">
          <cell r="B186">
            <v>39845</v>
          </cell>
          <cell r="C186">
            <v>410.84899997711199</v>
          </cell>
          <cell r="D186">
            <v>2922.7300000190698</v>
          </cell>
          <cell r="E186">
            <v>410.81711878896988</v>
          </cell>
          <cell r="F186">
            <v>0</v>
          </cell>
          <cell r="G186">
            <v>0</v>
          </cell>
        </row>
        <row r="187">
          <cell r="B187">
            <v>39873</v>
          </cell>
          <cell r="C187">
            <v>407.80800002813299</v>
          </cell>
          <cell r="D187">
            <v>2928.57000017166</v>
          </cell>
          <cell r="E187">
            <v>411.92632500970007</v>
          </cell>
          <cell r="F187">
            <v>0</v>
          </cell>
          <cell r="G187">
            <v>0</v>
          </cell>
        </row>
        <row r="188">
          <cell r="B188">
            <v>39904</v>
          </cell>
          <cell r="C188">
            <v>407.18099999427801</v>
          </cell>
          <cell r="D188">
            <v>2942.63000011444</v>
          </cell>
          <cell r="E188">
            <v>410.89650919717582</v>
          </cell>
          <cell r="F188">
            <v>0</v>
          </cell>
          <cell r="G188">
            <v>0</v>
          </cell>
        </row>
        <row r="189">
          <cell r="B189">
            <v>39934</v>
          </cell>
          <cell r="C189">
            <v>406.88499999046303</v>
          </cell>
          <cell r="D189">
            <v>2956.4600000381502</v>
          </cell>
          <cell r="E189">
            <v>410.73215059349695</v>
          </cell>
          <cell r="F189">
            <v>0</v>
          </cell>
          <cell r="G189">
            <v>0</v>
          </cell>
        </row>
        <row r="190">
          <cell r="B190">
            <v>39965</v>
          </cell>
          <cell r="C190">
            <v>406.48600000143102</v>
          </cell>
          <cell r="D190">
            <v>2967.0999999046303</v>
          </cell>
          <cell r="E190">
            <v>416.44132748674656</v>
          </cell>
          <cell r="F190">
            <v>0</v>
          </cell>
          <cell r="G190">
            <v>0</v>
          </cell>
        </row>
        <row r="191">
          <cell r="B191">
            <v>39995</v>
          </cell>
          <cell r="C191">
            <v>404.71799999475502</v>
          </cell>
          <cell r="D191">
            <v>2974.2199997901898</v>
          </cell>
          <cell r="E191">
            <v>419.35641677915373</v>
          </cell>
          <cell r="F191">
            <v>0</v>
          </cell>
          <cell r="G191">
            <v>0</v>
          </cell>
        </row>
        <row r="192">
          <cell r="B192">
            <v>40026</v>
          </cell>
          <cell r="C192">
            <v>403.25300002098106</v>
          </cell>
          <cell r="D192">
            <v>2978.67999982834</v>
          </cell>
          <cell r="E192">
            <v>420.44674346277952</v>
          </cell>
          <cell r="F192">
            <v>0</v>
          </cell>
          <cell r="G192">
            <v>0</v>
          </cell>
        </row>
        <row r="193">
          <cell r="B193">
            <v>40057</v>
          </cell>
          <cell r="C193">
            <v>404.94499999284704</v>
          </cell>
          <cell r="D193">
            <v>2985.8299999237101</v>
          </cell>
          <cell r="E193">
            <v>420.23652009104813</v>
          </cell>
          <cell r="F193">
            <v>0</v>
          </cell>
          <cell r="G193">
            <v>0</v>
          </cell>
        </row>
        <row r="194">
          <cell r="B194">
            <v>40087</v>
          </cell>
          <cell r="C194">
            <v>405.129000008106</v>
          </cell>
          <cell r="D194">
            <v>2994.19000005722</v>
          </cell>
          <cell r="E194">
            <v>420.86687487118473</v>
          </cell>
          <cell r="F194">
            <v>0</v>
          </cell>
          <cell r="G194">
            <v>0</v>
          </cell>
        </row>
        <row r="195">
          <cell r="B195">
            <v>40118</v>
          </cell>
          <cell r="C195">
            <v>405.54799997806504</v>
          </cell>
          <cell r="D195">
            <v>3006.5041999816899</v>
          </cell>
          <cell r="E195">
            <v>421.11939499610742</v>
          </cell>
          <cell r="F195">
            <v>0</v>
          </cell>
          <cell r="G195">
            <v>0</v>
          </cell>
        </row>
        <row r="196">
          <cell r="B196">
            <v>40148</v>
          </cell>
          <cell r="C196">
            <v>404.499000012875</v>
          </cell>
          <cell r="D196">
            <v>3017.5900001525902</v>
          </cell>
          <cell r="E196">
            <v>422.34064124159607</v>
          </cell>
          <cell r="F196">
            <v>0</v>
          </cell>
          <cell r="G196">
            <v>0</v>
          </cell>
        </row>
        <row r="197">
          <cell r="B197">
            <v>40179</v>
          </cell>
          <cell r="C197">
            <v>407.04900002479604</v>
          </cell>
          <cell r="D197">
            <v>3040.2199997901898</v>
          </cell>
          <cell r="E197">
            <v>422.76298188283761</v>
          </cell>
          <cell r="F197">
            <v>3124.76000022888</v>
          </cell>
          <cell r="G197">
            <v>0</v>
          </cell>
        </row>
        <row r="198">
          <cell r="B198">
            <v>40210</v>
          </cell>
          <cell r="C198">
            <v>411.84299999475502</v>
          </cell>
          <cell r="D198">
            <v>3063.92999982834</v>
          </cell>
          <cell r="E198">
            <v>425.46866496688773</v>
          </cell>
          <cell r="F198">
            <v>3146.63000011444</v>
          </cell>
          <cell r="G198">
            <v>0</v>
          </cell>
        </row>
        <row r="199">
          <cell r="B199">
            <v>40238</v>
          </cell>
          <cell r="C199">
            <v>415.73400002718006</v>
          </cell>
          <cell r="D199">
            <v>3079.8600001335103</v>
          </cell>
          <cell r="E199">
            <v>427.00035216076856</v>
          </cell>
          <cell r="F199">
            <v>3168.9699997901898</v>
          </cell>
          <cell r="G199">
            <v>0</v>
          </cell>
        </row>
        <row r="200">
          <cell r="B200">
            <v>40269</v>
          </cell>
          <cell r="C200">
            <v>418.91699999570801</v>
          </cell>
          <cell r="D200">
            <v>3097.4200000762899</v>
          </cell>
          <cell r="E200">
            <v>430.20285480197435</v>
          </cell>
          <cell r="F200">
            <v>3192.0999999046303</v>
          </cell>
          <cell r="G200">
            <v>0</v>
          </cell>
        </row>
        <row r="201">
          <cell r="B201">
            <v>40299</v>
          </cell>
          <cell r="C201">
            <v>423.88499999046303</v>
          </cell>
          <cell r="D201">
            <v>3110.73999977112</v>
          </cell>
          <cell r="E201">
            <v>433.81655878231095</v>
          </cell>
          <cell r="F201">
            <v>3205.8299999237101</v>
          </cell>
          <cell r="G201">
            <v>0</v>
          </cell>
        </row>
        <row r="202">
          <cell r="B202">
            <v>40330</v>
          </cell>
          <cell r="C202">
            <v>427.48900002241101</v>
          </cell>
          <cell r="D202">
            <v>3110.73999977112</v>
          </cell>
          <cell r="E202">
            <v>441.66863849627077</v>
          </cell>
          <cell r="F202">
            <v>3202.3000001907303</v>
          </cell>
          <cell r="G202">
            <v>0</v>
          </cell>
        </row>
        <row r="203">
          <cell r="B203">
            <v>40360</v>
          </cell>
          <cell r="C203">
            <v>428.14999997615803</v>
          </cell>
          <cell r="D203">
            <v>3111.0500001907403</v>
          </cell>
          <cell r="E203">
            <v>446.4828266558801</v>
          </cell>
          <cell r="F203">
            <v>3200.05999994278</v>
          </cell>
          <cell r="G203">
            <v>0</v>
          </cell>
        </row>
        <row r="204">
          <cell r="B204">
            <v>40391</v>
          </cell>
          <cell r="C204">
            <v>431.44499999284704</v>
          </cell>
          <cell r="D204">
            <v>3112.2944002151503</v>
          </cell>
          <cell r="E204">
            <v>448.44735109316593</v>
          </cell>
          <cell r="F204">
            <v>3197.8199582099901</v>
          </cell>
          <cell r="G204">
            <v>0</v>
          </cell>
        </row>
        <row r="205">
          <cell r="B205">
            <v>40422</v>
          </cell>
          <cell r="C205">
            <v>436.42299997806504</v>
          </cell>
          <cell r="D205">
            <v>3126.2996997833302</v>
          </cell>
          <cell r="E205">
            <v>449.07517738469642</v>
          </cell>
          <cell r="F205">
            <v>3215.0881857872</v>
          </cell>
          <cell r="G205">
            <v>0</v>
          </cell>
        </row>
        <row r="206">
          <cell r="B206">
            <v>40452</v>
          </cell>
          <cell r="C206">
            <v>440.82899999618502</v>
          </cell>
          <cell r="D206">
            <v>3149.74690008163</v>
          </cell>
          <cell r="E206">
            <v>450.01823525720425</v>
          </cell>
          <cell r="F206">
            <v>3244.6669969558702</v>
          </cell>
          <cell r="G206">
            <v>0</v>
          </cell>
        </row>
        <row r="207">
          <cell r="B207">
            <v>40483</v>
          </cell>
          <cell r="C207">
            <v>447.20599997043604</v>
          </cell>
          <cell r="D207">
            <v>3175.8898000717204</v>
          </cell>
          <cell r="E207">
            <v>450.91827172771866</v>
          </cell>
          <cell r="F207">
            <v>3278.0900001525902</v>
          </cell>
          <cell r="G207">
            <v>0</v>
          </cell>
        </row>
        <row r="208">
          <cell r="B208">
            <v>40513</v>
          </cell>
          <cell r="C208">
            <v>450.30099999904598</v>
          </cell>
          <cell r="D208">
            <v>3195.89790010452</v>
          </cell>
          <cell r="E208">
            <v>452.58666933311122</v>
          </cell>
          <cell r="F208">
            <v>3297.76000022888</v>
          </cell>
          <cell r="G208">
            <v>0</v>
          </cell>
        </row>
        <row r="209">
          <cell r="B209">
            <v>40544</v>
          </cell>
          <cell r="C209">
            <v>453.875</v>
          </cell>
          <cell r="D209">
            <v>3222.4200000762899</v>
          </cell>
          <cell r="E209">
            <v>455.61900001764303</v>
          </cell>
          <cell r="F209">
            <v>3328.76000022888</v>
          </cell>
          <cell r="G209">
            <v>0</v>
          </cell>
        </row>
        <row r="210">
          <cell r="B210">
            <v>40575</v>
          </cell>
          <cell r="C210">
            <v>458.39700001478207</v>
          </cell>
          <cell r="D210">
            <v>3248.1999998092701</v>
          </cell>
          <cell r="E210">
            <v>456.91699999570801</v>
          </cell>
          <cell r="F210">
            <v>3346.73999977112</v>
          </cell>
          <cell r="G210">
            <v>0</v>
          </cell>
        </row>
        <row r="211">
          <cell r="B211">
            <v>40603</v>
          </cell>
          <cell r="C211">
            <v>461.249000012875</v>
          </cell>
          <cell r="D211">
            <v>3273.8600001335103</v>
          </cell>
          <cell r="E211">
            <v>458.88700002431898</v>
          </cell>
          <cell r="F211">
            <v>3368.8299999237101</v>
          </cell>
          <cell r="G211">
            <v>0</v>
          </cell>
        </row>
        <row r="212">
          <cell r="B212">
            <v>40634</v>
          </cell>
          <cell r="C212">
            <v>463.31099998950998</v>
          </cell>
          <cell r="D212">
            <v>3299.07000017166</v>
          </cell>
          <cell r="E212">
            <v>463.76599997282005</v>
          </cell>
          <cell r="F212">
            <v>3393.0900001525902</v>
          </cell>
          <cell r="G212">
            <v>0</v>
          </cell>
        </row>
        <row r="213">
          <cell r="B213">
            <v>40664</v>
          </cell>
          <cell r="C213">
            <v>465.31099998950998</v>
          </cell>
          <cell r="D213">
            <v>3314.5799999237101</v>
          </cell>
          <cell r="E213">
            <v>477.40499997139</v>
          </cell>
          <cell r="F213">
            <v>3412.42999982834</v>
          </cell>
          <cell r="G213">
            <v>0</v>
          </cell>
        </row>
        <row r="214">
          <cell r="B214">
            <v>40695</v>
          </cell>
          <cell r="C214">
            <v>464.46299999952305</v>
          </cell>
          <cell r="D214">
            <v>3319.5500001907303</v>
          </cell>
          <cell r="E214">
            <v>479.18300002813305</v>
          </cell>
          <cell r="F214">
            <v>3419.94000005722</v>
          </cell>
          <cell r="G214">
            <v>0</v>
          </cell>
        </row>
        <row r="215">
          <cell r="B215">
            <v>40725</v>
          </cell>
          <cell r="C215">
            <v>463.92699998617206</v>
          </cell>
          <cell r="D215">
            <v>3324.8600001335103</v>
          </cell>
          <cell r="E215">
            <v>481.32999998331098</v>
          </cell>
          <cell r="F215">
            <v>3419.94000005722</v>
          </cell>
          <cell r="G215">
            <v>0</v>
          </cell>
        </row>
        <row r="216">
          <cell r="B216">
            <v>40756</v>
          </cell>
          <cell r="C216">
            <v>465.96799999475502</v>
          </cell>
          <cell r="D216">
            <v>3337.1599998474103</v>
          </cell>
          <cell r="E216">
            <v>481.966000020504</v>
          </cell>
          <cell r="F216">
            <v>3434.3000001907303</v>
          </cell>
          <cell r="G216">
            <v>0</v>
          </cell>
        </row>
        <row r="217">
          <cell r="B217">
            <v>40787</v>
          </cell>
          <cell r="C217">
            <v>468.97500002384203</v>
          </cell>
          <cell r="D217">
            <v>3354.8499999046303</v>
          </cell>
          <cell r="E217">
            <v>482.65799999237106</v>
          </cell>
          <cell r="F217">
            <v>3449.76000022888</v>
          </cell>
          <cell r="G217">
            <v>0</v>
          </cell>
        </row>
        <row r="218">
          <cell r="B218">
            <v>40817</v>
          </cell>
          <cell r="C218">
            <v>471.466000020504</v>
          </cell>
          <cell r="D218">
            <v>3369.2800002098102</v>
          </cell>
          <cell r="E218">
            <v>483.75800001621207</v>
          </cell>
          <cell r="F218">
            <v>3460.8000001907303</v>
          </cell>
          <cell r="G218">
            <v>0</v>
          </cell>
        </row>
        <row r="219">
          <cell r="B219">
            <v>40848</v>
          </cell>
          <cell r="C219">
            <v>473.80800002813305</v>
          </cell>
          <cell r="D219">
            <v>3386.8000001907303</v>
          </cell>
          <cell r="E219">
            <v>487.22100001573602</v>
          </cell>
          <cell r="F219">
            <v>3480.5199999809302</v>
          </cell>
          <cell r="G219">
            <v>0</v>
          </cell>
        </row>
        <row r="220">
          <cell r="B220">
            <v>40878</v>
          </cell>
          <cell r="C220">
            <v>473.25199997425102</v>
          </cell>
          <cell r="D220">
            <v>3403.7300000190698</v>
          </cell>
          <cell r="E220">
            <v>487.749000012875</v>
          </cell>
          <cell r="F220">
            <v>3498.2699999809302</v>
          </cell>
          <cell r="G220">
            <v>0</v>
          </cell>
        </row>
        <row r="221">
          <cell r="B221">
            <v>40909</v>
          </cell>
          <cell r="C221">
            <v>474.42900002002705</v>
          </cell>
          <cell r="D221">
            <v>3422.7899999618503</v>
          </cell>
          <cell r="E221">
            <v>492.10600000619905</v>
          </cell>
          <cell r="F221">
            <v>3516.1100001335103</v>
          </cell>
          <cell r="G221">
            <v>0</v>
          </cell>
        </row>
        <row r="222">
          <cell r="B222">
            <v>40940</v>
          </cell>
          <cell r="C222">
            <v>474.13800001144403</v>
          </cell>
          <cell r="D222">
            <v>3438.19000005722</v>
          </cell>
          <cell r="E222">
            <v>493.58399999141704</v>
          </cell>
          <cell r="F222">
            <v>3529.82000017166</v>
          </cell>
          <cell r="G222">
            <v>0</v>
          </cell>
        </row>
        <row r="223">
          <cell r="B223">
            <v>40969</v>
          </cell>
          <cell r="C223">
            <v>476.16600000858301</v>
          </cell>
          <cell r="D223">
            <v>3445.4099998474103</v>
          </cell>
          <cell r="E223">
            <v>496.07899999618502</v>
          </cell>
          <cell r="F223">
            <v>3536.1700000762899</v>
          </cell>
          <cell r="G223">
            <v>0</v>
          </cell>
        </row>
        <row r="224">
          <cell r="B224">
            <v>41000</v>
          </cell>
          <cell r="C224">
            <v>480.22899997234299</v>
          </cell>
          <cell r="D224">
            <v>3467.4600000381502</v>
          </cell>
          <cell r="E224">
            <v>499.79100000858301</v>
          </cell>
          <cell r="F224">
            <v>3558.80999994278</v>
          </cell>
          <cell r="G224">
            <v>0</v>
          </cell>
        </row>
        <row r="225">
          <cell r="B225">
            <v>41030</v>
          </cell>
          <cell r="C225">
            <v>485.139999985695</v>
          </cell>
          <cell r="D225">
            <v>3479.94000005722</v>
          </cell>
          <cell r="E225">
            <v>509.18400001525902</v>
          </cell>
          <cell r="F225">
            <v>3578.38000011444</v>
          </cell>
          <cell r="G225">
            <v>0</v>
          </cell>
        </row>
        <row r="226">
          <cell r="B226">
            <v>41061</v>
          </cell>
          <cell r="C226">
            <v>488.34200000762905</v>
          </cell>
          <cell r="D226">
            <v>3482.7199997901898</v>
          </cell>
          <cell r="E226">
            <v>512.90299999713909</v>
          </cell>
          <cell r="F226">
            <v>3587.6700000762899</v>
          </cell>
          <cell r="G226">
            <v>0</v>
          </cell>
        </row>
        <row r="227">
          <cell r="B227">
            <v>41091</v>
          </cell>
          <cell r="C227">
            <v>494.89099997282005</v>
          </cell>
          <cell r="D227">
            <v>3497.6999998092701</v>
          </cell>
          <cell r="E227">
            <v>516.31800001859699</v>
          </cell>
          <cell r="F227">
            <v>3603.0999999046303</v>
          </cell>
          <cell r="G227">
            <v>0</v>
          </cell>
        </row>
        <row r="228">
          <cell r="B228">
            <v>41122</v>
          </cell>
          <cell r="C228">
            <v>501.95700001716602</v>
          </cell>
          <cell r="D228">
            <v>3512.0399999618503</v>
          </cell>
          <cell r="E228">
            <v>517.6570000052451</v>
          </cell>
          <cell r="F228">
            <v>3619.30999994278</v>
          </cell>
          <cell r="G228">
            <v>0</v>
          </cell>
        </row>
        <row r="229">
          <cell r="B229">
            <v>41153</v>
          </cell>
          <cell r="C229">
            <v>506.80400002002705</v>
          </cell>
          <cell r="D229">
            <v>3532.05999994278</v>
          </cell>
          <cell r="E229">
            <v>518.8159999847411</v>
          </cell>
          <cell r="F229">
            <v>3642.11999988556</v>
          </cell>
          <cell r="G229">
            <v>0</v>
          </cell>
        </row>
        <row r="230">
          <cell r="B230">
            <v>41183</v>
          </cell>
          <cell r="C230">
            <v>506.92599999904598</v>
          </cell>
          <cell r="D230">
            <v>3552.9000000953702</v>
          </cell>
          <cell r="E230">
            <v>519.9070000052451</v>
          </cell>
          <cell r="F230">
            <v>3667.9699997901898</v>
          </cell>
        </row>
        <row r="231">
          <cell r="B231">
            <v>41214</v>
          </cell>
          <cell r="C231">
            <v>506.79500001668902</v>
          </cell>
          <cell r="D231">
            <v>3574.2199997901898</v>
          </cell>
          <cell r="E231">
            <v>521.63800001144398</v>
          </cell>
          <cell r="F231">
            <v>3687.7800002098102</v>
          </cell>
          <cell r="G231">
            <v>0</v>
          </cell>
        </row>
        <row r="232">
          <cell r="B232">
            <v>41244</v>
          </cell>
          <cell r="C232">
            <v>510.25199997425102</v>
          </cell>
          <cell r="D232">
            <v>3602.4600000381502</v>
          </cell>
          <cell r="E232">
            <v>522.47399997711204</v>
          </cell>
          <cell r="F232">
            <v>3715.07000017166</v>
          </cell>
          <cell r="G232">
            <v>0</v>
          </cell>
        </row>
        <row r="233">
          <cell r="B233">
            <v>41275</v>
          </cell>
          <cell r="C233">
            <v>511.97699999809299</v>
          </cell>
          <cell r="D233">
            <v>3633.44000005722</v>
          </cell>
          <cell r="E233">
            <v>525.85000002384197</v>
          </cell>
          <cell r="F233">
            <v>3749.25</v>
          </cell>
          <cell r="G233">
            <v>0</v>
          </cell>
        </row>
        <row r="234">
          <cell r="B234">
            <v>41306</v>
          </cell>
          <cell r="C234">
            <v>513.46700000762894</v>
          </cell>
          <cell r="D234">
            <v>3655.23999977112</v>
          </cell>
          <cell r="E234">
            <v>529.02899998426403</v>
          </cell>
          <cell r="F234">
            <v>3768.75</v>
          </cell>
          <cell r="G234">
            <v>0</v>
          </cell>
        </row>
        <row r="235">
          <cell r="B235">
            <v>41334</v>
          </cell>
          <cell r="C235">
            <v>514.52600002288807</v>
          </cell>
          <cell r="D235">
            <v>3672.4200000762899</v>
          </cell>
          <cell r="E235">
            <v>531.6909999847411</v>
          </cell>
          <cell r="F235">
            <v>3791.3600001335103</v>
          </cell>
          <cell r="G235">
            <v>0</v>
          </cell>
        </row>
        <row r="236">
          <cell r="B236">
            <v>41365</v>
          </cell>
          <cell r="C236">
            <v>515.27600002288807</v>
          </cell>
          <cell r="D236">
            <v>3692.61999988556</v>
          </cell>
          <cell r="E236">
            <v>535.60100001096703</v>
          </cell>
          <cell r="F236">
            <v>3813.7300000190698</v>
          </cell>
          <cell r="G236">
            <v>0</v>
          </cell>
        </row>
        <row r="237">
          <cell r="B237">
            <v>41395</v>
          </cell>
          <cell r="C237">
            <v>515.29900002479599</v>
          </cell>
          <cell r="D237">
            <v>3706.2800002098102</v>
          </cell>
          <cell r="E237">
            <v>547.65499997139</v>
          </cell>
          <cell r="F237">
            <v>3827.0799999237101</v>
          </cell>
          <cell r="G237">
            <v>0</v>
          </cell>
        </row>
        <row r="238">
          <cell r="B238">
            <v>41426</v>
          </cell>
          <cell r="C238">
            <v>519.15299999713909</v>
          </cell>
          <cell r="D238">
            <v>3715.9200000762899</v>
          </cell>
          <cell r="E238">
            <v>553.94799995422397</v>
          </cell>
          <cell r="F238">
            <v>3837.8000001907403</v>
          </cell>
          <cell r="G238">
            <v>0</v>
          </cell>
        </row>
        <row r="239">
          <cell r="B239">
            <v>41456</v>
          </cell>
          <cell r="C239">
            <v>520.50800000000004</v>
          </cell>
          <cell r="D239">
            <v>3717.03</v>
          </cell>
          <cell r="E239">
            <v>556.60000002384197</v>
          </cell>
          <cell r="F239">
            <v>3832.80999994278</v>
          </cell>
          <cell r="G239">
            <v>0</v>
          </cell>
        </row>
        <row r="240">
          <cell r="B240">
            <v>41487</v>
          </cell>
          <cell r="C240">
            <v>521.27</v>
          </cell>
          <cell r="D240">
            <v>3725.9508719999999</v>
          </cell>
          <cell r="E240">
            <v>558.34000003337906</v>
          </cell>
          <cell r="F240">
            <v>3838.9424958229106</v>
          </cell>
          <cell r="G240">
            <v>0</v>
          </cell>
        </row>
        <row r="241">
          <cell r="B241">
            <v>41518</v>
          </cell>
          <cell r="C241">
            <v>529.08500000000004</v>
          </cell>
          <cell r="D241">
            <v>3738.99</v>
          </cell>
          <cell r="E241">
            <v>560.76699995994613</v>
          </cell>
          <cell r="F241">
            <v>3849.30999994278</v>
          </cell>
          <cell r="G241">
            <v>0</v>
          </cell>
        </row>
        <row r="242">
          <cell r="B242">
            <v>41548</v>
          </cell>
          <cell r="C242">
            <v>533.62099999999998</v>
          </cell>
          <cell r="D242">
            <v>3760.3</v>
          </cell>
          <cell r="E242">
            <v>562.24100005626701</v>
          </cell>
          <cell r="F242">
            <v>3872.7899999618503</v>
          </cell>
          <cell r="G242">
            <v>0</v>
          </cell>
        </row>
        <row r="243">
          <cell r="B243">
            <v>41579</v>
          </cell>
          <cell r="C243">
            <v>535.16800000000001</v>
          </cell>
          <cell r="D243">
            <v>3780.61</v>
          </cell>
          <cell r="E243">
            <v>564.20099997520401</v>
          </cell>
          <cell r="F243">
            <v>3893.6999998092701</v>
          </cell>
          <cell r="G243">
            <v>0</v>
          </cell>
        </row>
        <row r="244">
          <cell r="B244">
            <v>41609</v>
          </cell>
          <cell r="C244">
            <v>538.37</v>
          </cell>
          <cell r="D244">
            <v>3815.39</v>
          </cell>
          <cell r="E244">
            <v>564.764999985695</v>
          </cell>
          <cell r="F244">
            <v>3921.7300000190698</v>
          </cell>
        </row>
        <row r="245">
          <cell r="B245">
            <v>41640</v>
          </cell>
          <cell r="C245">
            <v>540.95899999141693</v>
          </cell>
          <cell r="D245">
            <v>3836.38000011444</v>
          </cell>
          <cell r="E245">
            <v>569.72000002861</v>
          </cell>
          <cell r="F245">
            <v>3946.44000005722</v>
          </cell>
          <cell r="G245">
            <v>0</v>
          </cell>
        </row>
        <row r="246">
          <cell r="B246">
            <v>41671</v>
          </cell>
          <cell r="C246">
            <v>543.03799998760201</v>
          </cell>
          <cell r="D246">
            <v>3862.8400001525902</v>
          </cell>
          <cell r="E246">
            <v>571.57700002193496</v>
          </cell>
          <cell r="F246">
            <v>3971.6999998092701</v>
          </cell>
          <cell r="G246">
            <v>0</v>
          </cell>
        </row>
        <row r="247">
          <cell r="B247">
            <v>41699</v>
          </cell>
          <cell r="C247">
            <v>552.08700001239799</v>
          </cell>
          <cell r="D247">
            <v>3898.3790898323105</v>
          </cell>
          <cell r="E247">
            <v>573.15600001812004</v>
          </cell>
          <cell r="F247">
            <v>4004.26513290405</v>
          </cell>
          <cell r="G247">
            <v>0</v>
          </cell>
        </row>
        <row r="248">
          <cell r="B248">
            <v>41730</v>
          </cell>
          <cell r="C248">
            <v>556.419999957085</v>
          </cell>
          <cell r="D248">
            <v>3924.5</v>
          </cell>
          <cell r="E248">
            <v>578.22399997711204</v>
          </cell>
          <cell r="F248">
            <v>4035.5</v>
          </cell>
          <cell r="G248">
            <v>0</v>
          </cell>
        </row>
        <row r="249">
          <cell r="B249">
            <v>41760</v>
          </cell>
          <cell r="C249">
            <v>555.67900002002693</v>
          </cell>
          <cell r="D249">
            <v>3942.5500001907403</v>
          </cell>
          <cell r="E249">
            <v>590.09899997711204</v>
          </cell>
          <cell r="F249">
            <v>4059.7100000381502</v>
          </cell>
          <cell r="G249">
            <v>0</v>
          </cell>
        </row>
        <row r="250">
          <cell r="B250">
            <v>41791</v>
          </cell>
          <cell r="C250">
            <v>551.55400002002693</v>
          </cell>
          <cell r="D250">
            <v>3958.3201999664302</v>
          </cell>
          <cell r="E250">
            <v>594.01300001144398</v>
          </cell>
          <cell r="F250">
            <v>4070.2666411399805</v>
          </cell>
          <cell r="G250">
            <v>0</v>
          </cell>
        </row>
        <row r="251">
          <cell r="B251">
            <v>41821</v>
          </cell>
          <cell r="C251">
            <v>548.20200002193405</v>
          </cell>
          <cell r="D251">
            <v>3958.7199997901898</v>
          </cell>
          <cell r="E251">
            <v>598.4409999847411</v>
          </cell>
          <cell r="F251">
            <v>4075.55999994278</v>
          </cell>
          <cell r="G251">
            <v>0</v>
          </cell>
        </row>
        <row r="252">
          <cell r="B252">
            <v>41852</v>
          </cell>
          <cell r="C252">
            <v>546.74500000476803</v>
          </cell>
          <cell r="D252">
            <v>3968.61999988556</v>
          </cell>
          <cell r="E252">
            <v>598.89800000190701</v>
          </cell>
          <cell r="F252">
            <v>4082.9000000953702</v>
          </cell>
          <cell r="G252">
            <v>0</v>
          </cell>
        </row>
        <row r="253">
          <cell r="B253">
            <v>41883</v>
          </cell>
          <cell r="C253">
            <v>547.83899998664913</v>
          </cell>
          <cell r="D253">
            <v>3991.23999977112</v>
          </cell>
          <cell r="E253">
            <v>599.82299995422397</v>
          </cell>
          <cell r="F253">
            <v>4102.9000000953702</v>
          </cell>
          <cell r="G253">
            <v>0</v>
          </cell>
        </row>
        <row r="254">
          <cell r="B254">
            <v>41913</v>
          </cell>
          <cell r="C254">
            <v>549.39600002765712</v>
          </cell>
          <cell r="D254">
            <v>4008</v>
          </cell>
          <cell r="E254">
            <v>600.86500000953697</v>
          </cell>
          <cell r="F254">
            <v>4118.4899997711209</v>
          </cell>
          <cell r="G254">
            <v>0</v>
          </cell>
        </row>
        <row r="255">
          <cell r="B255">
            <v>41944</v>
          </cell>
          <cell r="C255">
            <v>554.76900005340599</v>
          </cell>
          <cell r="D255">
            <v>4028.44000005722</v>
          </cell>
          <cell r="E255">
            <v>603.50880599021912</v>
          </cell>
          <cell r="F255">
            <v>4140.3179969787598</v>
          </cell>
          <cell r="G255">
            <v>0</v>
          </cell>
        </row>
        <row r="256">
          <cell r="B256">
            <v>41974</v>
          </cell>
          <cell r="C256">
            <v>558.21300005912803</v>
          </cell>
          <cell r="D256">
            <v>4059.8626379966704</v>
          </cell>
          <cell r="E256">
            <v>603.99161303043411</v>
          </cell>
          <cell r="F256">
            <v>4165.9879689216605</v>
          </cell>
          <cell r="G256">
            <v>0</v>
          </cell>
        </row>
        <row r="257">
          <cell r="B257">
            <v>42005</v>
          </cell>
          <cell r="C257">
            <v>562.48199999999997</v>
          </cell>
          <cell r="D257">
            <v>4110.2</v>
          </cell>
          <cell r="E257">
            <v>609.56799999999998</v>
          </cell>
          <cell r="F257">
            <v>4227.6400000000003</v>
          </cell>
          <cell r="G257">
            <v>0</v>
          </cell>
        </row>
        <row r="258">
          <cell r="B258">
            <v>42036</v>
          </cell>
          <cell r="C258">
            <v>564.00400000000002</v>
          </cell>
          <cell r="D258">
            <v>4160.3444399999998</v>
          </cell>
          <cell r="E258">
            <v>611.447</v>
          </cell>
          <cell r="F258">
            <v>4276.6899999999996</v>
          </cell>
          <cell r="G258">
            <v>0</v>
          </cell>
        </row>
        <row r="259">
          <cell r="B259">
            <v>42064</v>
          </cell>
          <cell r="C259">
            <v>569.53599999999994</v>
          </cell>
          <cell r="D259">
            <v>4215.26</v>
          </cell>
          <cell r="E259">
            <v>615.24800000000005</v>
          </cell>
          <cell r="F259">
            <v>4341.2632000000003</v>
          </cell>
          <cell r="G259">
            <v>0</v>
          </cell>
        </row>
        <row r="260">
          <cell r="B260">
            <v>42095</v>
          </cell>
          <cell r="C260">
            <v>576.17499999999995</v>
          </cell>
          <cell r="D260">
            <v>4245.1899999999996</v>
          </cell>
          <cell r="E260">
            <v>618.05999999999995</v>
          </cell>
          <cell r="F260">
            <v>4372.0829460000004</v>
          </cell>
          <cell r="G260">
            <v>0</v>
          </cell>
        </row>
        <row r="261">
          <cell r="B261">
            <v>42125</v>
          </cell>
          <cell r="C261">
            <v>578.51599999999996</v>
          </cell>
          <cell r="D261">
            <v>4276.6027397604003</v>
          </cell>
          <cell r="E261">
            <v>623.95100000000002</v>
          </cell>
          <cell r="F261">
            <v>4415.3665671653998</v>
          </cell>
          <cell r="G261">
            <v>0</v>
          </cell>
        </row>
        <row r="262">
          <cell r="B262">
            <v>42156</v>
          </cell>
          <cell r="C262">
            <v>582.40100002288807</v>
          </cell>
          <cell r="D262">
            <v>4310.3879013061505</v>
          </cell>
          <cell r="E262">
            <v>635.40299999713909</v>
          </cell>
          <cell r="F262">
            <v>4449.36489009857</v>
          </cell>
          <cell r="G262">
            <v>0</v>
          </cell>
        </row>
        <row r="263">
          <cell r="B263">
            <v>42186</v>
          </cell>
          <cell r="C263">
            <v>586.4259999990461</v>
          </cell>
          <cell r="D263">
            <v>4337.1123056411698</v>
          </cell>
          <cell r="E263">
            <v>638.87999999523197</v>
          </cell>
          <cell r="F263">
            <v>4475.1712064742997</v>
          </cell>
          <cell r="G263">
            <v>0</v>
          </cell>
        </row>
        <row r="264">
          <cell r="B264">
            <v>42217</v>
          </cell>
          <cell r="C264">
            <v>588.042000055313</v>
          </cell>
          <cell r="D264">
            <v>4346.65395259857</v>
          </cell>
          <cell r="E264">
            <v>642.64939199520381</v>
          </cell>
          <cell r="F264">
            <v>4486.35999965668</v>
          </cell>
          <cell r="G264">
            <v>0</v>
          </cell>
        </row>
        <row r="265">
          <cell r="B265">
            <v>42248</v>
          </cell>
          <cell r="C265">
            <v>593.60599994659401</v>
          </cell>
          <cell r="D265">
            <v>4370.1199998855609</v>
          </cell>
          <cell r="E265">
            <v>644.06322065759321</v>
          </cell>
          <cell r="F265">
            <v>4509.2399997711209</v>
          </cell>
          <cell r="G265">
            <v>0</v>
          </cell>
        </row>
        <row r="266">
          <cell r="B266">
            <v>42278</v>
          </cell>
          <cell r="C266">
            <v>604.83200001716602</v>
          </cell>
          <cell r="D266">
            <v>4405.9499998092706</v>
          </cell>
          <cell r="E266">
            <v>646.38184825196061</v>
          </cell>
          <cell r="F266">
            <v>4543.9600000381497</v>
          </cell>
          <cell r="G266">
            <v>0</v>
          </cell>
        </row>
        <row r="267">
          <cell r="B267">
            <v>42309</v>
          </cell>
          <cell r="C267">
            <v>614.02544641742702</v>
          </cell>
          <cell r="D267">
            <v>4450.4500948073446</v>
          </cell>
          <cell r="E267">
            <v>648.57954653601735</v>
          </cell>
          <cell r="F267">
            <v>4594.3979560385733</v>
          </cell>
          <cell r="G267">
            <v>0</v>
          </cell>
        </row>
        <row r="268">
          <cell r="B268">
            <v>42339</v>
          </cell>
          <cell r="C268">
            <v>617.03417110487237</v>
          </cell>
          <cell r="D268">
            <v>4493.1744157174953</v>
          </cell>
          <cell r="E268">
            <v>649.22812608255333</v>
          </cell>
          <cell r="F268">
            <v>4635.7475376429202</v>
          </cell>
          <cell r="G268">
            <v>0</v>
          </cell>
        </row>
        <row r="269">
          <cell r="B269">
            <v>42370</v>
          </cell>
          <cell r="C269">
            <v>624.06836065546793</v>
          </cell>
          <cell r="D269">
            <v>4550.2377307971074</v>
          </cell>
          <cell r="E269">
            <v>651.76011577427528</v>
          </cell>
          <cell r="F269">
            <v>4705.7473254613278</v>
          </cell>
          <cell r="G269">
            <v>0</v>
          </cell>
        </row>
        <row r="270">
          <cell r="B270">
            <v>42401</v>
          </cell>
          <cell r="C270">
            <v>632.11884250792343</v>
          </cell>
          <cell r="D270">
            <v>4591.1898703742809</v>
          </cell>
          <cell r="E270">
            <v>655.27962039945646</v>
          </cell>
          <cell r="F270">
            <v>4750.4519250532103</v>
          </cell>
          <cell r="G270">
            <v>0</v>
          </cell>
        </row>
        <row r="271">
          <cell r="B271">
            <v>42430</v>
          </cell>
          <cell r="C271">
            <v>635.34264860471387</v>
          </cell>
          <cell r="D271">
            <v>4610.9319868168905</v>
          </cell>
          <cell r="E271">
            <v>659.47340997001299</v>
          </cell>
          <cell r="F271">
            <v>4771.3539135234441</v>
          </cell>
          <cell r="G271">
            <v>0</v>
          </cell>
        </row>
        <row r="272">
          <cell r="B272">
            <v>42461</v>
          </cell>
          <cell r="C272">
            <v>637.43927934510953</v>
          </cell>
          <cell r="D272">
            <v>4639.0586719364737</v>
          </cell>
          <cell r="E272">
            <v>663.10051372484816</v>
          </cell>
          <cell r="F272">
            <v>4801.8905785699944</v>
          </cell>
          <cell r="G272">
            <v>0</v>
          </cell>
        </row>
        <row r="273">
          <cell r="B273">
            <v>42491</v>
          </cell>
          <cell r="C273">
            <v>642.66628143573939</v>
          </cell>
          <cell r="D273">
            <v>4675.2433295775782</v>
          </cell>
          <cell r="E273">
            <v>663.63099413582802</v>
          </cell>
          <cell r="F273">
            <v>4848.9491062399802</v>
          </cell>
          <cell r="G273">
            <v>0</v>
          </cell>
        </row>
        <row r="274">
          <cell r="B274">
            <v>42522</v>
          </cell>
          <cell r="C274">
            <v>653.52734159200338</v>
          </cell>
          <cell r="D274">
            <v>4691.6066812311001</v>
          </cell>
          <cell r="E274">
            <v>676.43907232264951</v>
          </cell>
          <cell r="F274">
            <v>4871.7391670393081</v>
          </cell>
          <cell r="G274">
            <v>0</v>
          </cell>
        </row>
        <row r="275">
          <cell r="B275">
            <v>42552</v>
          </cell>
          <cell r="C275">
            <v>654.70369080686896</v>
          </cell>
          <cell r="D275">
            <v>4716.0030359735019</v>
          </cell>
          <cell r="E275">
            <v>679.75362377703038</v>
          </cell>
          <cell r="F275">
            <v>4902.9182977083592</v>
          </cell>
          <cell r="G275">
            <v>0</v>
          </cell>
        </row>
        <row r="276">
          <cell r="B276">
            <v>42583</v>
          </cell>
          <cell r="C276">
            <v>655.68574634307936</v>
          </cell>
          <cell r="D276">
            <v>4736.7534493317853</v>
          </cell>
          <cell r="E276">
            <v>681.7249092859837</v>
          </cell>
          <cell r="F276">
            <v>4918.1173444312553</v>
          </cell>
          <cell r="G276">
            <v>0</v>
          </cell>
        </row>
        <row r="277">
          <cell r="B277">
            <v>42614</v>
          </cell>
          <cell r="C277">
            <v>656.99711783576549</v>
          </cell>
          <cell r="D277">
            <v>4740.5428520912501</v>
          </cell>
          <cell r="E277">
            <v>683.97460148662753</v>
          </cell>
          <cell r="F277">
            <v>4922.0518383068002</v>
          </cell>
          <cell r="G277">
            <v>0</v>
          </cell>
        </row>
        <row r="278">
          <cell r="B278">
            <v>42644</v>
          </cell>
          <cell r="C278">
            <v>658.04831322430277</v>
          </cell>
          <cell r="D278">
            <v>4752.8682635066871</v>
          </cell>
          <cell r="E278">
            <v>685.4109481497494</v>
          </cell>
          <cell r="F278">
            <v>4930.4193264319219</v>
          </cell>
          <cell r="G278">
            <v>0</v>
          </cell>
        </row>
        <row r="279">
          <cell r="B279">
            <v>42675</v>
          </cell>
          <cell r="C279">
            <v>657.85089873033553</v>
          </cell>
          <cell r="D279">
            <v>4761.4234263809994</v>
          </cell>
          <cell r="E279">
            <v>686.507605666789</v>
          </cell>
          <cell r="F279">
            <v>4933.8706199604239</v>
          </cell>
          <cell r="G279">
            <v>0</v>
          </cell>
        </row>
        <row r="280">
          <cell r="B280">
            <v>42705</v>
          </cell>
          <cell r="C280">
            <v>661.40329358347935</v>
          </cell>
          <cell r="D280">
            <v>4775.7076966601417</v>
          </cell>
          <cell r="E280">
            <v>688.84173152605615</v>
          </cell>
          <cell r="F280">
            <v>4940.7780388283691</v>
          </cell>
          <cell r="G280">
            <v>0</v>
          </cell>
        </row>
        <row r="281">
          <cell r="B281">
            <v>42736</v>
          </cell>
          <cell r="C281">
            <v>665.6362746624136</v>
          </cell>
          <cell r="D281">
            <v>4793.85538590745</v>
          </cell>
          <cell r="E281">
            <v>691.66598262531295</v>
          </cell>
          <cell r="F281">
            <v>4961.5293065914484</v>
          </cell>
          <cell r="G281">
            <v>0</v>
          </cell>
        </row>
        <row r="282">
          <cell r="B282">
            <v>42767</v>
          </cell>
          <cell r="C282">
            <v>666.1687836821435</v>
          </cell>
          <cell r="D282">
            <v>4809.6751086809454</v>
          </cell>
          <cell r="E282">
            <v>696.16181151237743</v>
          </cell>
          <cell r="F282">
            <v>4973.436976927268</v>
          </cell>
          <cell r="G282">
            <v>0</v>
          </cell>
        </row>
        <row r="283">
          <cell r="B283">
            <v>42795</v>
          </cell>
          <cell r="C283">
            <v>666.23540056051172</v>
          </cell>
          <cell r="D283">
            <v>4821.6992964526471</v>
          </cell>
          <cell r="E283">
            <v>697.27567041079726</v>
          </cell>
          <cell r="F283">
            <v>4989.3519752534357</v>
          </cell>
          <cell r="G283">
            <v>0</v>
          </cell>
        </row>
        <row r="284">
          <cell r="B284">
            <v>42826</v>
          </cell>
          <cell r="C284">
            <v>658.90681115434609</v>
          </cell>
          <cell r="D284">
            <v>4828.4496754676811</v>
          </cell>
          <cell r="E284">
            <v>699.08858715386532</v>
          </cell>
          <cell r="F284">
            <v>5003.3221607841451</v>
          </cell>
          <cell r="G284">
            <v>0</v>
          </cell>
        </row>
        <row r="285">
          <cell r="B285">
            <v>42856</v>
          </cell>
          <cell r="C285">
            <v>664.83697245473513</v>
          </cell>
          <cell r="D285">
            <v>4843.4178694616312</v>
          </cell>
          <cell r="E285">
            <v>701.46548835018848</v>
          </cell>
          <cell r="F285">
            <v>5021.8344527790468</v>
          </cell>
          <cell r="G285">
            <v>0</v>
          </cell>
        </row>
        <row r="286">
          <cell r="B286">
            <v>42887</v>
          </cell>
          <cell r="C286">
            <v>668.29412471149976</v>
          </cell>
          <cell r="D286">
            <v>4832.27800836187</v>
          </cell>
          <cell r="E286">
            <v>704.13105720591921</v>
          </cell>
          <cell r="F286">
            <v>5034.3890389109938</v>
          </cell>
          <cell r="G286">
            <v>0</v>
          </cell>
        </row>
        <row r="287">
          <cell r="B287">
            <v>42917</v>
          </cell>
          <cell r="C287">
            <v>671.50193651011489</v>
          </cell>
          <cell r="D287">
            <v>4843.8754755819382</v>
          </cell>
          <cell r="E287">
            <v>706.17303727181627</v>
          </cell>
          <cell r="F287">
            <v>5040.9337446615782</v>
          </cell>
          <cell r="G287">
            <v>0</v>
          </cell>
        </row>
        <row r="288">
          <cell r="B288">
            <v>42948</v>
          </cell>
          <cell r="C288">
            <v>673.24784154504118</v>
          </cell>
          <cell r="D288">
            <v>4853.0788389855443</v>
          </cell>
          <cell r="E288">
            <v>707.9384698649958</v>
          </cell>
          <cell r="F288">
            <v>5055.5524525210967</v>
          </cell>
          <cell r="G288">
            <v>0</v>
          </cell>
        </row>
        <row r="289">
          <cell r="B289">
            <v>42979</v>
          </cell>
          <cell r="C289">
            <v>675.46955942213992</v>
          </cell>
          <cell r="D289">
            <v>4860.843765127921</v>
          </cell>
          <cell r="E289">
            <v>709.99149142760416</v>
          </cell>
          <cell r="F289">
            <v>5071.7302203691643</v>
          </cell>
          <cell r="G289">
            <v>0</v>
          </cell>
        </row>
        <row r="290">
          <cell r="B290">
            <v>43009</v>
          </cell>
          <cell r="C290">
            <v>678.37407852765512</v>
          </cell>
          <cell r="D290">
            <v>4883.6897308240223</v>
          </cell>
          <cell r="E290">
            <v>711.83746930531584</v>
          </cell>
          <cell r="F290">
            <v>5090.4956221845305</v>
          </cell>
          <cell r="G290">
            <v>0</v>
          </cell>
        </row>
        <row r="291">
          <cell r="B291">
            <v>43040</v>
          </cell>
          <cell r="C291">
            <v>680.88406261820751</v>
          </cell>
          <cell r="D291">
            <v>4906.1547035858121</v>
          </cell>
          <cell r="E291">
            <v>713.83061421937066</v>
          </cell>
          <cell r="F291">
            <v>5111.3666542354867</v>
          </cell>
          <cell r="G291">
            <v>0</v>
          </cell>
        </row>
        <row r="292">
          <cell r="B292">
            <v>43070</v>
          </cell>
          <cell r="C292">
            <v>684.35657133756047</v>
          </cell>
          <cell r="D292">
            <v>4925.2887069297967</v>
          </cell>
          <cell r="E292">
            <v>715.97210606202873</v>
          </cell>
          <cell r="F292">
            <v>5128.234164194464</v>
          </cell>
          <cell r="G292">
            <v>0</v>
          </cell>
        </row>
        <row r="293">
          <cell r="B293">
            <v>43101</v>
          </cell>
        </row>
        <row r="294">
          <cell r="B294">
            <v>43132</v>
          </cell>
        </row>
        <row r="295">
          <cell r="B295">
            <v>43160</v>
          </cell>
        </row>
        <row r="296">
          <cell r="B296">
            <v>43191</v>
          </cell>
          <cell r="G296">
            <v>0</v>
          </cell>
        </row>
        <row r="297">
          <cell r="B297">
            <v>43221</v>
          </cell>
          <cell r="G297">
            <v>0</v>
          </cell>
        </row>
        <row r="298">
          <cell r="B298">
            <v>43252</v>
          </cell>
          <cell r="G298">
            <v>0</v>
          </cell>
        </row>
        <row r="299">
          <cell r="B299">
            <v>43282</v>
          </cell>
          <cell r="G299">
            <v>0</v>
          </cell>
        </row>
        <row r="300">
          <cell r="B300">
            <v>43313</v>
          </cell>
          <cell r="G300">
            <v>0</v>
          </cell>
        </row>
        <row r="301">
          <cell r="B301">
            <v>43344</v>
          </cell>
          <cell r="G301">
            <v>0</v>
          </cell>
        </row>
        <row r="302">
          <cell r="B302">
            <v>43374</v>
          </cell>
          <cell r="G302">
            <v>0</v>
          </cell>
        </row>
        <row r="303">
          <cell r="B303">
            <v>43405</v>
          </cell>
          <cell r="G303">
            <v>0</v>
          </cell>
        </row>
        <row r="304">
          <cell r="B304">
            <v>43435</v>
          </cell>
          <cell r="G304">
            <v>0</v>
          </cell>
        </row>
        <row r="305">
          <cell r="B305">
            <v>43466</v>
          </cell>
          <cell r="G305">
            <v>0</v>
          </cell>
        </row>
        <row r="306">
          <cell r="B306">
            <v>43497</v>
          </cell>
          <cell r="G306">
            <v>0</v>
          </cell>
        </row>
        <row r="307">
          <cell r="B307">
            <v>43525</v>
          </cell>
          <cell r="G307">
            <v>0</v>
          </cell>
        </row>
        <row r="308">
          <cell r="B308">
            <v>43556</v>
          </cell>
          <cell r="G308">
            <v>0</v>
          </cell>
        </row>
        <row r="309">
          <cell r="B309">
            <v>43586</v>
          </cell>
          <cell r="G309">
            <v>0</v>
          </cell>
        </row>
        <row r="310">
          <cell r="B310">
            <v>43617</v>
          </cell>
          <cell r="G310">
            <v>0</v>
          </cell>
        </row>
        <row r="311">
          <cell r="B311">
            <v>43647</v>
          </cell>
          <cell r="G311">
            <v>0</v>
          </cell>
        </row>
        <row r="312">
          <cell r="B312">
            <v>43678</v>
          </cell>
          <cell r="G312">
            <v>0</v>
          </cell>
        </row>
        <row r="313">
          <cell r="B313">
            <v>43709</v>
          </cell>
          <cell r="G313">
            <v>0</v>
          </cell>
        </row>
        <row r="314">
          <cell r="B314">
            <v>43739</v>
          </cell>
          <cell r="G314">
            <v>0</v>
          </cell>
        </row>
        <row r="315">
          <cell r="B315">
            <v>43770</v>
          </cell>
          <cell r="G315">
            <v>0</v>
          </cell>
        </row>
        <row r="316">
          <cell r="B316">
            <v>43800</v>
          </cell>
          <cell r="G316">
            <v>0</v>
          </cell>
        </row>
        <row r="317">
          <cell r="B317">
            <v>43831</v>
          </cell>
          <cell r="G317">
            <v>0</v>
          </cell>
        </row>
        <row r="318">
          <cell r="B318">
            <v>43862</v>
          </cell>
          <cell r="G318">
            <v>0</v>
          </cell>
        </row>
        <row r="319">
          <cell r="B319">
            <v>43891</v>
          </cell>
          <cell r="G319">
            <v>0</v>
          </cell>
        </row>
        <row r="320">
          <cell r="B320">
            <v>43922</v>
          </cell>
          <cell r="G320">
            <v>0</v>
          </cell>
        </row>
        <row r="321">
          <cell r="B321">
            <v>43952</v>
          </cell>
          <cell r="G321">
            <v>0</v>
          </cell>
        </row>
        <row r="322">
          <cell r="B322">
            <v>43983</v>
          </cell>
          <cell r="G322">
            <v>0</v>
          </cell>
        </row>
        <row r="323">
          <cell r="B323">
            <v>44013</v>
          </cell>
          <cell r="G323">
            <v>0</v>
          </cell>
        </row>
        <row r="324">
          <cell r="B324">
            <v>44044</v>
          </cell>
          <cell r="G324">
            <v>0</v>
          </cell>
        </row>
        <row r="325">
          <cell r="B325">
            <v>44075</v>
          </cell>
          <cell r="G325">
            <v>0</v>
          </cell>
        </row>
        <row r="326">
          <cell r="B326">
            <v>44105</v>
          </cell>
          <cell r="G326">
            <v>0</v>
          </cell>
        </row>
        <row r="327">
          <cell r="B327">
            <v>44136</v>
          </cell>
          <cell r="G327">
            <v>0</v>
          </cell>
        </row>
        <row r="328">
          <cell r="B328">
            <v>44166</v>
          </cell>
          <cell r="G328">
            <v>0</v>
          </cell>
        </row>
        <row r="329">
          <cell r="B329">
            <v>44197</v>
          </cell>
          <cell r="G329">
            <v>0</v>
          </cell>
        </row>
        <row r="330">
          <cell r="B330">
            <v>44228</v>
          </cell>
          <cell r="G330">
            <v>0</v>
          </cell>
        </row>
        <row r="331">
          <cell r="B331">
            <v>44256</v>
          </cell>
          <cell r="G331">
            <v>0</v>
          </cell>
        </row>
        <row r="332">
          <cell r="B332">
            <v>44287</v>
          </cell>
          <cell r="G332">
            <v>0</v>
          </cell>
        </row>
        <row r="333">
          <cell r="B333">
            <v>44317</v>
          </cell>
          <cell r="G333">
            <v>0</v>
          </cell>
        </row>
        <row r="334">
          <cell r="B334">
            <v>44348</v>
          </cell>
          <cell r="G334">
            <v>0</v>
          </cell>
        </row>
        <row r="335">
          <cell r="B335">
            <v>44378</v>
          </cell>
          <cell r="G335">
            <v>0</v>
          </cell>
        </row>
        <row r="336">
          <cell r="B336">
            <v>44409</v>
          </cell>
          <cell r="G336">
            <v>0</v>
          </cell>
        </row>
        <row r="337">
          <cell r="B337">
            <v>44440</v>
          </cell>
          <cell r="G337">
            <v>0</v>
          </cell>
        </row>
        <row r="338">
          <cell r="B338">
            <v>44470</v>
          </cell>
          <cell r="G338">
            <v>0</v>
          </cell>
        </row>
        <row r="339">
          <cell r="B339">
            <v>44501</v>
          </cell>
          <cell r="G339">
            <v>0</v>
          </cell>
        </row>
        <row r="340">
          <cell r="B340">
            <v>44531</v>
          </cell>
          <cell r="G340">
            <v>0</v>
          </cell>
        </row>
        <row r="341">
          <cell r="B341">
            <v>44562</v>
          </cell>
          <cell r="G341">
            <v>0</v>
          </cell>
        </row>
        <row r="342">
          <cell r="B342">
            <v>44593</v>
          </cell>
          <cell r="G342">
            <v>0</v>
          </cell>
        </row>
        <row r="343">
          <cell r="B343">
            <v>44621</v>
          </cell>
          <cell r="G343">
            <v>0</v>
          </cell>
        </row>
        <row r="344">
          <cell r="B344">
            <v>44652</v>
          </cell>
          <cell r="G344">
            <v>0</v>
          </cell>
        </row>
        <row r="345">
          <cell r="B345">
            <v>44682</v>
          </cell>
          <cell r="G345">
            <v>0</v>
          </cell>
        </row>
        <row r="346">
          <cell r="B346">
            <v>44713</v>
          </cell>
          <cell r="G346">
            <v>0</v>
          </cell>
        </row>
        <row r="347">
          <cell r="B347">
            <v>44743</v>
          </cell>
          <cell r="G347">
            <v>0</v>
          </cell>
        </row>
        <row r="348">
          <cell r="B348">
            <v>44774</v>
          </cell>
          <cell r="G348">
            <v>0</v>
          </cell>
        </row>
        <row r="349">
          <cell r="B349">
            <v>44805</v>
          </cell>
          <cell r="G349">
            <v>0</v>
          </cell>
        </row>
        <row r="350">
          <cell r="B350">
            <v>44835</v>
          </cell>
          <cell r="G350">
            <v>0</v>
          </cell>
        </row>
        <row r="351">
          <cell r="B351">
            <v>44866</v>
          </cell>
          <cell r="G351">
            <v>0</v>
          </cell>
        </row>
        <row r="352">
          <cell r="B352">
            <v>44896</v>
          </cell>
          <cell r="G352">
            <v>0</v>
          </cell>
        </row>
        <row r="353">
          <cell r="B353">
            <v>44927</v>
          </cell>
          <cell r="G353">
            <v>0</v>
          </cell>
        </row>
        <row r="354">
          <cell r="B354">
            <v>44958</v>
          </cell>
          <cell r="G354">
            <v>0</v>
          </cell>
        </row>
        <row r="355">
          <cell r="B355">
            <v>44986</v>
          </cell>
          <cell r="G355">
            <v>0</v>
          </cell>
        </row>
        <row r="356">
          <cell r="B356">
            <v>45017</v>
          </cell>
          <cell r="G356">
            <v>0</v>
          </cell>
        </row>
        <row r="357">
          <cell r="B357">
            <v>45047</v>
          </cell>
          <cell r="G357">
            <v>0</v>
          </cell>
        </row>
        <row r="358">
          <cell r="B358">
            <v>45078</v>
          </cell>
          <cell r="G358">
            <v>0</v>
          </cell>
        </row>
        <row r="359">
          <cell r="B359">
            <v>45108</v>
          </cell>
          <cell r="G359">
            <v>0</v>
          </cell>
        </row>
        <row r="360">
          <cell r="B360">
            <v>45139</v>
          </cell>
          <cell r="G360">
            <v>0</v>
          </cell>
        </row>
        <row r="361">
          <cell r="B361">
            <v>45170</v>
          </cell>
          <cell r="G361">
            <v>0</v>
          </cell>
        </row>
        <row r="362">
          <cell r="B362">
            <v>45200</v>
          </cell>
          <cell r="G362">
            <v>0</v>
          </cell>
        </row>
        <row r="363">
          <cell r="B363">
            <v>45231</v>
          </cell>
          <cell r="G363">
            <v>0</v>
          </cell>
        </row>
        <row r="364">
          <cell r="B364">
            <v>45261</v>
          </cell>
          <cell r="G364">
            <v>0</v>
          </cell>
        </row>
        <row r="365">
          <cell r="B365">
            <v>45292</v>
          </cell>
          <cell r="G365">
            <v>0</v>
          </cell>
        </row>
        <row r="366">
          <cell r="B366">
            <v>45323</v>
          </cell>
          <cell r="G366">
            <v>0</v>
          </cell>
        </row>
        <row r="367">
          <cell r="B367">
            <v>45352</v>
          </cell>
          <cell r="G367">
            <v>0</v>
          </cell>
        </row>
        <row r="368">
          <cell r="B368">
            <v>45383</v>
          </cell>
          <cell r="G368">
            <v>0</v>
          </cell>
        </row>
        <row r="369">
          <cell r="B369">
            <v>45413</v>
          </cell>
          <cell r="G369">
            <v>0</v>
          </cell>
        </row>
        <row r="370">
          <cell r="B370">
            <v>45444</v>
          </cell>
          <cell r="G370">
            <v>0</v>
          </cell>
        </row>
        <row r="371">
          <cell r="B371">
            <v>45474</v>
          </cell>
          <cell r="G371">
            <v>0</v>
          </cell>
        </row>
        <row r="372">
          <cell r="B372">
            <v>45505</v>
          </cell>
          <cell r="G372">
            <v>0</v>
          </cell>
        </row>
        <row r="373">
          <cell r="B373">
            <v>45536</v>
          </cell>
          <cell r="G373">
            <v>0</v>
          </cell>
        </row>
        <row r="374">
          <cell r="B374">
            <v>45566</v>
          </cell>
          <cell r="G374">
            <v>0</v>
          </cell>
        </row>
        <row r="375">
          <cell r="B375">
            <v>45597</v>
          </cell>
          <cell r="G375">
            <v>0</v>
          </cell>
        </row>
        <row r="376">
          <cell r="B376">
            <v>45627</v>
          </cell>
          <cell r="G376">
            <v>0</v>
          </cell>
        </row>
        <row r="377">
          <cell r="B377">
            <v>45658</v>
          </cell>
          <cell r="G377">
            <v>0</v>
          </cell>
        </row>
        <row r="378">
          <cell r="B378">
            <v>45689</v>
          </cell>
          <cell r="G378">
            <v>0</v>
          </cell>
        </row>
        <row r="379">
          <cell r="B379">
            <v>45717</v>
          </cell>
          <cell r="G379">
            <v>0</v>
          </cell>
        </row>
        <row r="380">
          <cell r="B380">
            <v>45748</v>
          </cell>
          <cell r="G380">
            <v>0</v>
          </cell>
        </row>
        <row r="381">
          <cell r="B381">
            <v>45778</v>
          </cell>
          <cell r="G381">
            <v>0</v>
          </cell>
        </row>
        <row r="382">
          <cell r="B382">
            <v>45809</v>
          </cell>
          <cell r="G382">
            <v>0</v>
          </cell>
        </row>
        <row r="383">
          <cell r="B383">
            <v>45839</v>
          </cell>
          <cell r="G383">
            <v>0</v>
          </cell>
        </row>
        <row r="384">
          <cell r="B384">
            <v>45870</v>
          </cell>
          <cell r="G384">
            <v>0</v>
          </cell>
        </row>
        <row r="385">
          <cell r="B385">
            <v>45901</v>
          </cell>
          <cell r="G385">
            <v>0</v>
          </cell>
        </row>
        <row r="386">
          <cell r="B386">
            <v>45931</v>
          </cell>
          <cell r="G386">
            <v>0</v>
          </cell>
        </row>
        <row r="387">
          <cell r="B387">
            <v>45962</v>
          </cell>
          <cell r="G387">
            <v>0</v>
          </cell>
        </row>
        <row r="388">
          <cell r="B388">
            <v>45992</v>
          </cell>
          <cell r="G388">
            <v>0</v>
          </cell>
        </row>
        <row r="389">
          <cell r="B389">
            <v>46023</v>
          </cell>
          <cell r="G389">
            <v>0</v>
          </cell>
        </row>
        <row r="390">
          <cell r="B390">
            <v>46054</v>
          </cell>
          <cell r="G390">
            <v>0</v>
          </cell>
        </row>
        <row r="391">
          <cell r="B391">
            <v>46082</v>
          </cell>
          <cell r="G391">
            <v>0</v>
          </cell>
        </row>
        <row r="392">
          <cell r="B392">
            <v>46113</v>
          </cell>
          <cell r="G392">
            <v>0</v>
          </cell>
        </row>
        <row r="393">
          <cell r="B393">
            <v>46143</v>
          </cell>
          <cell r="G393">
            <v>0</v>
          </cell>
        </row>
        <row r="394">
          <cell r="B394">
            <v>46174</v>
          </cell>
          <cell r="G394">
            <v>0</v>
          </cell>
        </row>
        <row r="395">
          <cell r="B395">
            <v>46204</v>
          </cell>
          <cell r="G395">
            <v>0</v>
          </cell>
        </row>
        <row r="396">
          <cell r="B396">
            <v>46235</v>
          </cell>
          <cell r="G396">
            <v>0</v>
          </cell>
        </row>
        <row r="397">
          <cell r="B397">
            <v>46266</v>
          </cell>
          <cell r="G397">
            <v>0</v>
          </cell>
        </row>
        <row r="398">
          <cell r="B398">
            <v>46296</v>
          </cell>
          <cell r="G398">
            <v>0</v>
          </cell>
        </row>
        <row r="399">
          <cell r="B399">
            <v>46327</v>
          </cell>
          <cell r="G399">
            <v>0</v>
          </cell>
        </row>
        <row r="400">
          <cell r="B400">
            <v>46357</v>
          </cell>
          <cell r="G400">
            <v>0</v>
          </cell>
        </row>
        <row r="401">
          <cell r="B401">
            <v>46388</v>
          </cell>
          <cell r="G401">
            <v>0</v>
          </cell>
        </row>
        <row r="402">
          <cell r="B402">
            <v>46419</v>
          </cell>
          <cell r="G402">
            <v>0</v>
          </cell>
        </row>
        <row r="403">
          <cell r="B403">
            <v>46447</v>
          </cell>
          <cell r="G403">
            <v>0</v>
          </cell>
        </row>
        <row r="404">
          <cell r="B404">
            <v>46478</v>
          </cell>
          <cell r="G404">
            <v>0</v>
          </cell>
        </row>
        <row r="405">
          <cell r="B405">
            <v>46508</v>
          </cell>
          <cell r="G405">
            <v>0</v>
          </cell>
        </row>
        <row r="406">
          <cell r="B406">
            <v>46539</v>
          </cell>
          <cell r="G406">
            <v>0</v>
          </cell>
        </row>
        <row r="407">
          <cell r="B407">
            <v>46569</v>
          </cell>
          <cell r="G407">
            <v>0</v>
          </cell>
        </row>
        <row r="408">
          <cell r="B408">
            <v>46600</v>
          </cell>
          <cell r="G408">
            <v>0</v>
          </cell>
        </row>
        <row r="409">
          <cell r="B409">
            <v>46631</v>
          </cell>
          <cell r="G409">
            <v>0</v>
          </cell>
        </row>
        <row r="410">
          <cell r="B410">
            <v>46661</v>
          </cell>
          <cell r="G410">
            <v>0</v>
          </cell>
        </row>
        <row r="411">
          <cell r="B411">
            <v>46692</v>
          </cell>
          <cell r="G411">
            <v>0</v>
          </cell>
        </row>
        <row r="412">
          <cell r="B412">
            <v>46722</v>
          </cell>
          <cell r="G412">
            <v>0</v>
          </cell>
        </row>
        <row r="413">
          <cell r="B413">
            <v>46753</v>
          </cell>
          <cell r="G413">
            <v>0</v>
          </cell>
        </row>
        <row r="414">
          <cell r="B414">
            <v>46784</v>
          </cell>
          <cell r="G414">
            <v>0</v>
          </cell>
        </row>
        <row r="415">
          <cell r="B415">
            <v>46813</v>
          </cell>
          <cell r="G415">
            <v>0</v>
          </cell>
        </row>
        <row r="416">
          <cell r="B416">
            <v>46844</v>
          </cell>
          <cell r="G416">
            <v>0</v>
          </cell>
        </row>
        <row r="417">
          <cell r="B417">
            <v>46874</v>
          </cell>
          <cell r="G417">
            <v>0</v>
          </cell>
        </row>
        <row r="418">
          <cell r="B418">
            <v>46905</v>
          </cell>
          <cell r="G418">
            <v>0</v>
          </cell>
        </row>
        <row r="419">
          <cell r="B419">
            <v>46935</v>
          </cell>
          <cell r="G419">
            <v>0</v>
          </cell>
        </row>
        <row r="420">
          <cell r="B420">
            <v>46966</v>
          </cell>
          <cell r="G420">
            <v>0</v>
          </cell>
        </row>
        <row r="421">
          <cell r="B421">
            <v>46997</v>
          </cell>
          <cell r="G421">
            <v>0</v>
          </cell>
        </row>
        <row r="422">
          <cell r="B422">
            <v>47027</v>
          </cell>
          <cell r="G422">
            <v>0</v>
          </cell>
        </row>
        <row r="423">
          <cell r="B423">
            <v>47058</v>
          </cell>
          <cell r="G423">
            <v>0</v>
          </cell>
        </row>
        <row r="424">
          <cell r="B424">
            <v>47088</v>
          </cell>
          <cell r="G424">
            <v>0</v>
          </cell>
        </row>
        <row r="425">
          <cell r="B425">
            <v>47119</v>
          </cell>
          <cell r="G425">
            <v>0</v>
          </cell>
        </row>
        <row r="426">
          <cell r="B426">
            <v>47150</v>
          </cell>
          <cell r="G426">
            <v>0</v>
          </cell>
        </row>
        <row r="427">
          <cell r="B427">
            <v>47178</v>
          </cell>
          <cell r="G427">
            <v>0</v>
          </cell>
        </row>
        <row r="428">
          <cell r="B428">
            <v>47209</v>
          </cell>
          <cell r="G428">
            <v>0</v>
          </cell>
        </row>
        <row r="429">
          <cell r="B429">
            <v>47239</v>
          </cell>
          <cell r="G429">
            <v>0</v>
          </cell>
        </row>
        <row r="430">
          <cell r="B430">
            <v>47270</v>
          </cell>
          <cell r="G430">
            <v>0</v>
          </cell>
        </row>
        <row r="431">
          <cell r="B431">
            <v>47300</v>
          </cell>
          <cell r="G431">
            <v>0</v>
          </cell>
        </row>
        <row r="432">
          <cell r="B432">
            <v>47331</v>
          </cell>
          <cell r="G432">
            <v>0</v>
          </cell>
        </row>
        <row r="433">
          <cell r="B433">
            <v>47362</v>
          </cell>
          <cell r="G433">
            <v>0</v>
          </cell>
        </row>
        <row r="434">
          <cell r="B434">
            <v>47392</v>
          </cell>
          <cell r="G434">
            <v>0</v>
          </cell>
        </row>
        <row r="435">
          <cell r="B435">
            <v>47423</v>
          </cell>
          <cell r="G435">
            <v>0</v>
          </cell>
        </row>
        <row r="436">
          <cell r="B436">
            <v>47453</v>
          </cell>
          <cell r="G436">
            <v>0</v>
          </cell>
        </row>
        <row r="437">
          <cell r="B437">
            <v>47484</v>
          </cell>
          <cell r="G437">
            <v>0</v>
          </cell>
        </row>
        <row r="438">
          <cell r="B438">
            <v>47515</v>
          </cell>
          <cell r="G438">
            <v>0</v>
          </cell>
        </row>
        <row r="439">
          <cell r="B439">
            <v>47543</v>
          </cell>
          <cell r="G439">
            <v>0</v>
          </cell>
        </row>
        <row r="440">
          <cell r="B440">
            <v>47574</v>
          </cell>
          <cell r="G440">
            <v>0</v>
          </cell>
        </row>
        <row r="441">
          <cell r="B441">
            <v>47604</v>
          </cell>
          <cell r="G441">
            <v>0</v>
          </cell>
        </row>
        <row r="442">
          <cell r="B442">
            <v>47635</v>
          </cell>
          <cell r="G442">
            <v>0</v>
          </cell>
        </row>
        <row r="443">
          <cell r="B443">
            <v>47665</v>
          </cell>
          <cell r="G443">
            <v>0</v>
          </cell>
        </row>
        <row r="444">
          <cell r="B444">
            <v>47696</v>
          </cell>
          <cell r="G444">
            <v>0</v>
          </cell>
        </row>
        <row r="445">
          <cell r="B445">
            <v>47727</v>
          </cell>
          <cell r="G445">
            <v>0</v>
          </cell>
        </row>
        <row r="446">
          <cell r="B446">
            <v>47757</v>
          </cell>
          <cell r="G446">
            <v>0</v>
          </cell>
        </row>
        <row r="447">
          <cell r="B447">
            <v>47788</v>
          </cell>
          <cell r="G447">
            <v>0</v>
          </cell>
        </row>
        <row r="448">
          <cell r="B448">
            <v>47818</v>
          </cell>
          <cell r="G448">
            <v>0</v>
          </cell>
        </row>
        <row r="449">
          <cell r="B449">
            <v>47849</v>
          </cell>
          <cell r="G449">
            <v>0</v>
          </cell>
        </row>
        <row r="450">
          <cell r="B450">
            <v>47880</v>
          </cell>
          <cell r="G450">
            <v>0</v>
          </cell>
        </row>
        <row r="451">
          <cell r="B451">
            <v>47908</v>
          </cell>
          <cell r="G451">
            <v>0</v>
          </cell>
        </row>
        <row r="452">
          <cell r="B452">
            <v>47939</v>
          </cell>
          <cell r="G452">
            <v>0</v>
          </cell>
        </row>
        <row r="453">
          <cell r="B453">
            <v>47969</v>
          </cell>
          <cell r="G453">
            <v>0</v>
          </cell>
        </row>
        <row r="454">
          <cell r="B454">
            <v>48000</v>
          </cell>
          <cell r="G454">
            <v>0</v>
          </cell>
        </row>
        <row r="455">
          <cell r="B455">
            <v>48030</v>
          </cell>
          <cell r="G455">
            <v>0</v>
          </cell>
        </row>
        <row r="456">
          <cell r="B456">
            <v>48061</v>
          </cell>
          <cell r="G456">
            <v>0</v>
          </cell>
        </row>
        <row r="457">
          <cell r="B457">
            <v>48092</v>
          </cell>
          <cell r="G457">
            <v>0</v>
          </cell>
        </row>
        <row r="458">
          <cell r="B458">
            <v>48122</v>
          </cell>
          <cell r="G458">
            <v>0</v>
          </cell>
        </row>
        <row r="459">
          <cell r="B459">
            <v>48153</v>
          </cell>
          <cell r="G459">
            <v>0</v>
          </cell>
        </row>
        <row r="460">
          <cell r="B460">
            <v>48183</v>
          </cell>
          <cell r="G460">
            <v>0</v>
          </cell>
        </row>
        <row r="461">
          <cell r="B461">
            <v>48214</v>
          </cell>
          <cell r="G461">
            <v>0</v>
          </cell>
        </row>
        <row r="462">
          <cell r="B462">
            <v>48245</v>
          </cell>
          <cell r="G462">
            <v>0</v>
          </cell>
        </row>
        <row r="463">
          <cell r="B463">
            <v>48274</v>
          </cell>
          <cell r="G463">
            <v>0</v>
          </cell>
        </row>
        <row r="464">
          <cell r="B464">
            <v>48305</v>
          </cell>
          <cell r="G464">
            <v>0</v>
          </cell>
        </row>
        <row r="465">
          <cell r="B465">
            <v>48335</v>
          </cell>
          <cell r="G465">
            <v>0</v>
          </cell>
        </row>
        <row r="466">
          <cell r="B466">
            <v>48366</v>
          </cell>
          <cell r="G466">
            <v>0</v>
          </cell>
        </row>
        <row r="467">
          <cell r="B467">
            <v>48396</v>
          </cell>
          <cell r="G467">
            <v>0</v>
          </cell>
        </row>
        <row r="468">
          <cell r="B468">
            <v>48427</v>
          </cell>
          <cell r="G468">
            <v>0</v>
          </cell>
        </row>
        <row r="469">
          <cell r="B469">
            <v>48458</v>
          </cell>
          <cell r="G469">
            <v>0</v>
          </cell>
        </row>
        <row r="470">
          <cell r="B470">
            <v>48488</v>
          </cell>
          <cell r="G470">
            <v>0</v>
          </cell>
        </row>
        <row r="471">
          <cell r="B471">
            <v>48519</v>
          </cell>
          <cell r="G471">
            <v>0</v>
          </cell>
        </row>
        <row r="472">
          <cell r="B472">
            <v>48549</v>
          </cell>
          <cell r="G472">
            <v>0</v>
          </cell>
        </row>
        <row r="473">
          <cell r="B473">
            <v>48580</v>
          </cell>
          <cell r="G473">
            <v>0</v>
          </cell>
        </row>
        <row r="474">
          <cell r="B474">
            <v>48611</v>
          </cell>
          <cell r="G474">
            <v>0</v>
          </cell>
        </row>
        <row r="475">
          <cell r="B475">
            <v>48639</v>
          </cell>
          <cell r="G475">
            <v>0</v>
          </cell>
        </row>
        <row r="476">
          <cell r="B476">
            <v>48670</v>
          </cell>
          <cell r="G476">
            <v>0</v>
          </cell>
        </row>
        <row r="477">
          <cell r="B477">
            <v>48700</v>
          </cell>
          <cell r="G477">
            <v>0</v>
          </cell>
        </row>
        <row r="478">
          <cell r="B478">
            <v>48731</v>
          </cell>
          <cell r="G478">
            <v>0</v>
          </cell>
        </row>
        <row r="479">
          <cell r="B479">
            <v>48761</v>
          </cell>
          <cell r="G479">
            <v>0</v>
          </cell>
        </row>
        <row r="480">
          <cell r="B480">
            <v>48792</v>
          </cell>
          <cell r="G480">
            <v>0</v>
          </cell>
        </row>
        <row r="481">
          <cell r="B481">
            <v>48823</v>
          </cell>
          <cell r="G481">
            <v>0</v>
          </cell>
        </row>
        <row r="482">
          <cell r="B482">
            <v>48853</v>
          </cell>
          <cell r="G482">
            <v>0</v>
          </cell>
        </row>
        <row r="483">
          <cell r="B483">
            <v>48884</v>
          </cell>
          <cell r="G483">
            <v>0</v>
          </cell>
        </row>
        <row r="484">
          <cell r="B484">
            <v>48914</v>
          </cell>
          <cell r="G484">
            <v>0</v>
          </cell>
        </row>
        <row r="485">
          <cell r="B485">
            <v>48945</v>
          </cell>
          <cell r="G485">
            <v>0</v>
          </cell>
        </row>
        <row r="486">
          <cell r="B486">
            <v>48976</v>
          </cell>
          <cell r="G486">
            <v>0</v>
          </cell>
        </row>
        <row r="487">
          <cell r="B487">
            <v>49004</v>
          </cell>
          <cell r="G487">
            <v>0</v>
          </cell>
        </row>
        <row r="488">
          <cell r="B488">
            <v>49035</v>
          </cell>
          <cell r="G488">
            <v>0</v>
          </cell>
        </row>
        <row r="489">
          <cell r="B489">
            <v>49065</v>
          </cell>
          <cell r="G489">
            <v>0</v>
          </cell>
        </row>
        <row r="490">
          <cell r="B490">
            <v>49096</v>
          </cell>
          <cell r="G490">
            <v>0</v>
          </cell>
        </row>
        <row r="491">
          <cell r="B491">
            <v>49126</v>
          </cell>
          <cell r="G491">
            <v>0</v>
          </cell>
        </row>
        <row r="492">
          <cell r="B492">
            <v>49157</v>
          </cell>
          <cell r="G492">
            <v>0</v>
          </cell>
        </row>
        <row r="493">
          <cell r="B493">
            <v>49188</v>
          </cell>
          <cell r="G493">
            <v>0</v>
          </cell>
        </row>
        <row r="494">
          <cell r="B494">
            <v>49218</v>
          </cell>
          <cell r="G494">
            <v>0</v>
          </cell>
        </row>
        <row r="495">
          <cell r="B495">
            <v>49249</v>
          </cell>
          <cell r="G495">
            <v>0</v>
          </cell>
        </row>
        <row r="496">
          <cell r="B496">
            <v>49279</v>
          </cell>
          <cell r="G496">
            <v>0</v>
          </cell>
        </row>
        <row r="497">
          <cell r="B497">
            <v>49310</v>
          </cell>
          <cell r="G497">
            <v>0</v>
          </cell>
        </row>
        <row r="498">
          <cell r="B498">
            <v>49341</v>
          </cell>
          <cell r="G498">
            <v>0</v>
          </cell>
        </row>
        <row r="499">
          <cell r="B499">
            <v>49369</v>
          </cell>
          <cell r="G499">
            <v>0</v>
          </cell>
        </row>
        <row r="500">
          <cell r="B500">
            <v>49400</v>
          </cell>
          <cell r="G500">
            <v>0</v>
          </cell>
        </row>
        <row r="501">
          <cell r="B501">
            <v>49430</v>
          </cell>
          <cell r="G501">
            <v>0</v>
          </cell>
        </row>
        <row r="502">
          <cell r="B502">
            <v>49461</v>
          </cell>
          <cell r="G502">
            <v>0</v>
          </cell>
        </row>
        <row r="503">
          <cell r="B503">
            <v>49491</v>
          </cell>
          <cell r="G503">
            <v>0</v>
          </cell>
        </row>
        <row r="504">
          <cell r="B504">
            <v>49522</v>
          </cell>
          <cell r="G504">
            <v>0</v>
          </cell>
        </row>
        <row r="505">
          <cell r="B505">
            <v>49553</v>
          </cell>
          <cell r="G505">
            <v>0</v>
          </cell>
        </row>
        <row r="506">
          <cell r="B506">
            <v>49583</v>
          </cell>
          <cell r="G506">
            <v>0</v>
          </cell>
        </row>
        <row r="507">
          <cell r="B507">
            <v>49614</v>
          </cell>
          <cell r="G507">
            <v>0</v>
          </cell>
        </row>
        <row r="508">
          <cell r="B508">
            <v>49644</v>
          </cell>
          <cell r="G508">
            <v>0</v>
          </cell>
        </row>
        <row r="509">
          <cell r="B509">
            <v>49675</v>
          </cell>
          <cell r="G509">
            <v>0</v>
          </cell>
        </row>
        <row r="510">
          <cell r="B510">
            <v>49706</v>
          </cell>
          <cell r="G510">
            <v>0</v>
          </cell>
        </row>
        <row r="511">
          <cell r="B511">
            <v>49735</v>
          </cell>
          <cell r="G511">
            <v>0</v>
          </cell>
        </row>
        <row r="512">
          <cell r="B512">
            <v>49766</v>
          </cell>
          <cell r="G512">
            <v>0</v>
          </cell>
        </row>
        <row r="513">
          <cell r="B513">
            <v>49796</v>
          </cell>
          <cell r="G513">
            <v>0</v>
          </cell>
        </row>
        <row r="514">
          <cell r="B514">
            <v>49827</v>
          </cell>
          <cell r="G514">
            <v>0</v>
          </cell>
        </row>
        <row r="515">
          <cell r="B515">
            <v>49857</v>
          </cell>
          <cell r="G515">
            <v>0</v>
          </cell>
        </row>
        <row r="516">
          <cell r="B516">
            <v>49888</v>
          </cell>
          <cell r="G516">
            <v>0</v>
          </cell>
        </row>
        <row r="517">
          <cell r="B517">
            <v>49919</v>
          </cell>
          <cell r="G517">
            <v>0</v>
          </cell>
        </row>
        <row r="518">
          <cell r="B518">
            <v>49949</v>
          </cell>
          <cell r="G518">
            <v>0</v>
          </cell>
        </row>
        <row r="519">
          <cell r="B519">
            <v>49980</v>
          </cell>
          <cell r="G519">
            <v>0</v>
          </cell>
        </row>
        <row r="520">
          <cell r="B520">
            <v>50010</v>
          </cell>
          <cell r="G520">
            <v>0</v>
          </cell>
        </row>
        <row r="521">
          <cell r="B521">
            <v>50041</v>
          </cell>
          <cell r="G521">
            <v>0</v>
          </cell>
        </row>
        <row r="522">
          <cell r="B522">
            <v>50072</v>
          </cell>
          <cell r="G522">
            <v>0</v>
          </cell>
        </row>
        <row r="523">
          <cell r="B523">
            <v>50100</v>
          </cell>
          <cell r="G523">
            <v>0</v>
          </cell>
        </row>
        <row r="524">
          <cell r="B524">
            <v>50131</v>
          </cell>
          <cell r="G524">
            <v>0</v>
          </cell>
        </row>
        <row r="525">
          <cell r="B525">
            <v>50161</v>
          </cell>
          <cell r="G525">
            <v>0</v>
          </cell>
        </row>
        <row r="526">
          <cell r="B526">
            <v>50192</v>
          </cell>
          <cell r="G526">
            <v>0</v>
          </cell>
        </row>
        <row r="527">
          <cell r="B527">
            <v>50222</v>
          </cell>
          <cell r="G527">
            <v>0</v>
          </cell>
        </row>
        <row r="528">
          <cell r="B528">
            <v>50253</v>
          </cell>
          <cell r="G528">
            <v>0</v>
          </cell>
        </row>
        <row r="529">
          <cell r="B529">
            <v>50284</v>
          </cell>
          <cell r="G529">
            <v>0</v>
          </cell>
        </row>
        <row r="530">
          <cell r="B530">
            <v>50314</v>
          </cell>
          <cell r="G530">
            <v>0</v>
          </cell>
        </row>
        <row r="531">
          <cell r="B531">
            <v>50345</v>
          </cell>
          <cell r="G531">
            <v>0</v>
          </cell>
        </row>
        <row r="532">
          <cell r="B532">
            <v>50375</v>
          </cell>
          <cell r="G532">
            <v>0</v>
          </cell>
        </row>
        <row r="533">
          <cell r="B533">
            <v>50406</v>
          </cell>
          <cell r="G533">
            <v>0</v>
          </cell>
        </row>
        <row r="534">
          <cell r="B534">
            <v>50437</v>
          </cell>
          <cell r="G534">
            <v>0</v>
          </cell>
        </row>
        <row r="535">
          <cell r="B535">
            <v>50465</v>
          </cell>
          <cell r="G535">
            <v>0</v>
          </cell>
        </row>
        <row r="536">
          <cell r="B536">
            <v>50496</v>
          </cell>
          <cell r="G536">
            <v>0</v>
          </cell>
        </row>
        <row r="537">
          <cell r="B537">
            <v>50526</v>
          </cell>
          <cell r="G537">
            <v>0</v>
          </cell>
        </row>
        <row r="538">
          <cell r="B538">
            <v>50557</v>
          </cell>
          <cell r="G538">
            <v>0</v>
          </cell>
        </row>
        <row r="539">
          <cell r="B539">
            <v>50587</v>
          </cell>
          <cell r="G539">
            <v>0</v>
          </cell>
        </row>
        <row r="540">
          <cell r="B540">
            <v>50618</v>
          </cell>
          <cell r="G540">
            <v>0</v>
          </cell>
        </row>
        <row r="541">
          <cell r="B541">
            <v>50649</v>
          </cell>
          <cell r="G541">
            <v>0</v>
          </cell>
        </row>
        <row r="542">
          <cell r="B542">
            <v>50679</v>
          </cell>
          <cell r="G542">
            <v>0</v>
          </cell>
        </row>
        <row r="543">
          <cell r="B543">
            <v>50710</v>
          </cell>
          <cell r="G543">
            <v>0</v>
          </cell>
        </row>
        <row r="544">
          <cell r="B544">
            <v>50740</v>
          </cell>
          <cell r="G544">
            <v>0</v>
          </cell>
        </row>
        <row r="545">
          <cell r="B545">
            <v>50771</v>
          </cell>
          <cell r="G545">
            <v>0</v>
          </cell>
        </row>
        <row r="546">
          <cell r="B546">
            <v>50802</v>
          </cell>
          <cell r="G546">
            <v>0</v>
          </cell>
        </row>
        <row r="547">
          <cell r="B547">
            <v>50830</v>
          </cell>
          <cell r="G547">
            <v>0</v>
          </cell>
        </row>
        <row r="548">
          <cell r="B548">
            <v>50861</v>
          </cell>
          <cell r="G548">
            <v>0</v>
          </cell>
        </row>
        <row r="549">
          <cell r="B549">
            <v>50891</v>
          </cell>
          <cell r="G549">
            <v>0</v>
          </cell>
        </row>
        <row r="550">
          <cell r="B550">
            <v>50922</v>
          </cell>
          <cell r="G550">
            <v>0</v>
          </cell>
        </row>
        <row r="551">
          <cell r="B551">
            <v>50952</v>
          </cell>
          <cell r="G551">
            <v>0</v>
          </cell>
        </row>
        <row r="552">
          <cell r="B552">
            <v>50983</v>
          </cell>
          <cell r="G552">
            <v>0</v>
          </cell>
        </row>
        <row r="553">
          <cell r="B553">
            <v>51014</v>
          </cell>
          <cell r="G553">
            <v>0</v>
          </cell>
        </row>
        <row r="554">
          <cell r="B554">
            <v>51044</v>
          </cell>
          <cell r="G554">
            <v>0</v>
          </cell>
        </row>
        <row r="555">
          <cell r="B555">
            <v>51075</v>
          </cell>
          <cell r="G555">
            <v>0</v>
          </cell>
        </row>
        <row r="556">
          <cell r="B556">
            <v>51105</v>
          </cell>
          <cell r="G556">
            <v>0</v>
          </cell>
        </row>
        <row r="557">
          <cell r="B557">
            <v>51136</v>
          </cell>
          <cell r="G557">
            <v>0</v>
          </cell>
        </row>
        <row r="558">
          <cell r="B558">
            <v>51167</v>
          </cell>
          <cell r="G558">
            <v>0</v>
          </cell>
        </row>
        <row r="559">
          <cell r="B559">
            <v>51196</v>
          </cell>
          <cell r="G559">
            <v>0</v>
          </cell>
        </row>
        <row r="560">
          <cell r="B560">
            <v>51227</v>
          </cell>
          <cell r="G560">
            <v>0</v>
          </cell>
        </row>
        <row r="561">
          <cell r="B561">
            <v>51257</v>
          </cell>
          <cell r="G561">
            <v>0</v>
          </cell>
        </row>
        <row r="562">
          <cell r="B562">
            <v>51288</v>
          </cell>
          <cell r="G562">
            <v>0</v>
          </cell>
        </row>
        <row r="563">
          <cell r="B563">
            <v>51318</v>
          </cell>
          <cell r="G563">
            <v>0</v>
          </cell>
        </row>
        <row r="564">
          <cell r="B564">
            <v>51349</v>
          </cell>
          <cell r="G564">
            <v>0</v>
          </cell>
        </row>
        <row r="565">
          <cell r="B565">
            <v>51380</v>
          </cell>
          <cell r="G565">
            <v>0</v>
          </cell>
        </row>
        <row r="566">
          <cell r="B566">
            <v>51410</v>
          </cell>
          <cell r="G566">
            <v>0</v>
          </cell>
        </row>
        <row r="567">
          <cell r="B567">
            <v>51441</v>
          </cell>
          <cell r="G567">
            <v>0</v>
          </cell>
        </row>
        <row r="568">
          <cell r="B568">
            <v>51471</v>
          </cell>
          <cell r="G568">
            <v>0</v>
          </cell>
        </row>
        <row r="569">
          <cell r="B569">
            <v>51502</v>
          </cell>
          <cell r="G569">
            <v>0</v>
          </cell>
        </row>
        <row r="570">
          <cell r="B570">
            <v>51533</v>
          </cell>
          <cell r="G570">
            <v>0</v>
          </cell>
        </row>
        <row r="571">
          <cell r="B571">
            <v>51561</v>
          </cell>
          <cell r="G571">
            <v>0</v>
          </cell>
        </row>
        <row r="572">
          <cell r="B572">
            <v>51592</v>
          </cell>
          <cell r="G572">
            <v>0</v>
          </cell>
        </row>
        <row r="573">
          <cell r="B573">
            <v>51622</v>
          </cell>
          <cell r="G573">
            <v>0</v>
          </cell>
        </row>
        <row r="574">
          <cell r="B574">
            <v>51653</v>
          </cell>
          <cell r="G574">
            <v>0</v>
          </cell>
        </row>
        <row r="575">
          <cell r="B575">
            <v>51683</v>
          </cell>
          <cell r="G575">
            <v>0</v>
          </cell>
        </row>
        <row r="576">
          <cell r="B576">
            <v>51714</v>
          </cell>
          <cell r="G576">
            <v>0</v>
          </cell>
        </row>
        <row r="577">
          <cell r="B577">
            <v>51745</v>
          </cell>
          <cell r="G577">
            <v>0</v>
          </cell>
        </row>
        <row r="578">
          <cell r="B578">
            <v>51775</v>
          </cell>
          <cell r="G578">
            <v>0</v>
          </cell>
        </row>
        <row r="579">
          <cell r="B579">
            <v>51806</v>
          </cell>
          <cell r="G579">
            <v>0</v>
          </cell>
        </row>
        <row r="580">
          <cell r="B580">
            <v>51836</v>
          </cell>
          <cell r="G580">
            <v>0</v>
          </cell>
        </row>
        <row r="581">
          <cell r="B581">
            <v>51867</v>
          </cell>
          <cell r="G581">
            <v>0</v>
          </cell>
        </row>
        <row r="582">
          <cell r="B582">
            <v>51898</v>
          </cell>
          <cell r="G582">
            <v>0</v>
          </cell>
        </row>
        <row r="583">
          <cell r="B583">
            <v>51926</v>
          </cell>
          <cell r="G583">
            <v>0</v>
          </cell>
        </row>
        <row r="584">
          <cell r="B584">
            <v>51957</v>
          </cell>
          <cell r="G584">
            <v>0</v>
          </cell>
        </row>
        <row r="585">
          <cell r="B585">
            <v>51987</v>
          </cell>
          <cell r="G585">
            <v>0</v>
          </cell>
        </row>
        <row r="586">
          <cell r="B586">
            <v>52018</v>
          </cell>
          <cell r="G586">
            <v>0</v>
          </cell>
        </row>
        <row r="587">
          <cell r="B587">
            <v>52048</v>
          </cell>
          <cell r="G587">
            <v>0</v>
          </cell>
        </row>
        <row r="588">
          <cell r="B588">
            <v>52079</v>
          </cell>
          <cell r="G588">
            <v>0</v>
          </cell>
        </row>
        <row r="589">
          <cell r="B589">
            <v>52110</v>
          </cell>
          <cell r="G589">
            <v>0</v>
          </cell>
        </row>
        <row r="590">
          <cell r="B590">
            <v>52140</v>
          </cell>
          <cell r="G590">
            <v>0</v>
          </cell>
        </row>
        <row r="591">
          <cell r="B591">
            <v>52171</v>
          </cell>
          <cell r="G591">
            <v>0</v>
          </cell>
        </row>
        <row r="592">
          <cell r="B592">
            <v>52201</v>
          </cell>
          <cell r="G592">
            <v>0</v>
          </cell>
        </row>
        <row r="593">
          <cell r="B593">
            <v>52232</v>
          </cell>
          <cell r="G593">
            <v>0</v>
          </cell>
        </row>
        <row r="594">
          <cell r="B594">
            <v>52263</v>
          </cell>
          <cell r="G594">
            <v>0</v>
          </cell>
        </row>
        <row r="595">
          <cell r="B595">
            <v>52291</v>
          </cell>
          <cell r="G595">
            <v>0</v>
          </cell>
        </row>
        <row r="596">
          <cell r="B596">
            <v>52322</v>
          </cell>
          <cell r="G596">
            <v>0</v>
          </cell>
        </row>
        <row r="597">
          <cell r="B597">
            <v>52352</v>
          </cell>
          <cell r="G597">
            <v>0</v>
          </cell>
        </row>
        <row r="598">
          <cell r="B598">
            <v>52383</v>
          </cell>
          <cell r="G598">
            <v>0</v>
          </cell>
        </row>
        <row r="599">
          <cell r="B599">
            <v>52413</v>
          </cell>
          <cell r="G599">
            <v>0</v>
          </cell>
        </row>
        <row r="600">
          <cell r="B600">
            <v>52444</v>
          </cell>
          <cell r="G600">
            <v>0</v>
          </cell>
        </row>
        <row r="601">
          <cell r="B601">
            <v>52475</v>
          </cell>
          <cell r="G601">
            <v>0</v>
          </cell>
        </row>
        <row r="602">
          <cell r="B602">
            <v>52505</v>
          </cell>
          <cell r="G602">
            <v>0</v>
          </cell>
        </row>
        <row r="603">
          <cell r="B603">
            <v>52536</v>
          </cell>
          <cell r="G603">
            <v>0</v>
          </cell>
        </row>
        <row r="604">
          <cell r="B604">
            <v>52566</v>
          </cell>
          <cell r="G604">
            <v>0</v>
          </cell>
        </row>
        <row r="605">
          <cell r="B605">
            <v>52597</v>
          </cell>
          <cell r="G605">
            <v>0</v>
          </cell>
        </row>
        <row r="606">
          <cell r="B606">
            <v>52628</v>
          </cell>
          <cell r="G606">
            <v>0</v>
          </cell>
        </row>
        <row r="607">
          <cell r="B607">
            <v>52657</v>
          </cell>
          <cell r="G607">
            <v>0</v>
          </cell>
        </row>
        <row r="608">
          <cell r="B608">
            <v>52688</v>
          </cell>
          <cell r="G608">
            <v>0</v>
          </cell>
        </row>
        <row r="609">
          <cell r="B609">
            <v>52718</v>
          </cell>
          <cell r="G609">
            <v>0</v>
          </cell>
        </row>
        <row r="610">
          <cell r="B610">
            <v>52749</v>
          </cell>
          <cell r="G610">
            <v>0</v>
          </cell>
        </row>
        <row r="611">
          <cell r="B611">
            <v>52779</v>
          </cell>
          <cell r="G611">
            <v>0</v>
          </cell>
        </row>
        <row r="612">
          <cell r="B612">
            <v>52810</v>
          </cell>
          <cell r="G612">
            <v>0</v>
          </cell>
        </row>
        <row r="613">
          <cell r="B613">
            <v>52841</v>
          </cell>
          <cell r="G613">
            <v>0</v>
          </cell>
        </row>
        <row r="614">
          <cell r="B614">
            <v>52871</v>
          </cell>
          <cell r="G614">
            <v>0</v>
          </cell>
        </row>
        <row r="615">
          <cell r="B615">
            <v>52902</v>
          </cell>
          <cell r="G615">
            <v>0</v>
          </cell>
        </row>
        <row r="616">
          <cell r="B616">
            <v>52932</v>
          </cell>
          <cell r="G616">
            <v>0</v>
          </cell>
        </row>
        <row r="617">
          <cell r="B617">
            <v>52963</v>
          </cell>
          <cell r="G617">
            <v>0</v>
          </cell>
        </row>
        <row r="618">
          <cell r="B618">
            <v>52994</v>
          </cell>
          <cell r="G618">
            <v>0</v>
          </cell>
        </row>
        <row r="619">
          <cell r="B619">
            <v>53022</v>
          </cell>
          <cell r="G619">
            <v>0</v>
          </cell>
        </row>
        <row r="620">
          <cell r="B620">
            <v>53053</v>
          </cell>
          <cell r="G620">
            <v>0</v>
          </cell>
        </row>
        <row r="621">
          <cell r="B621">
            <v>53083</v>
          </cell>
          <cell r="G621">
            <v>0</v>
          </cell>
        </row>
        <row r="622">
          <cell r="B622">
            <v>53114</v>
          </cell>
          <cell r="G622">
            <v>0</v>
          </cell>
        </row>
        <row r="623">
          <cell r="B623">
            <v>53144</v>
          </cell>
          <cell r="G623">
            <v>0</v>
          </cell>
        </row>
        <row r="624">
          <cell r="B624">
            <v>53175</v>
          </cell>
          <cell r="G624">
            <v>0</v>
          </cell>
        </row>
        <row r="625">
          <cell r="B625">
            <v>53206</v>
          </cell>
          <cell r="G625">
            <v>0</v>
          </cell>
        </row>
        <row r="626">
          <cell r="B626">
            <v>53236</v>
          </cell>
          <cell r="G626">
            <v>0</v>
          </cell>
        </row>
        <row r="627">
          <cell r="B627">
            <v>53267</v>
          </cell>
          <cell r="G627">
            <v>0</v>
          </cell>
        </row>
        <row r="628">
          <cell r="B628">
            <v>53297</v>
          </cell>
          <cell r="G628">
            <v>0</v>
          </cell>
        </row>
        <row r="629">
          <cell r="B629">
            <v>53328</v>
          </cell>
          <cell r="G629">
            <v>0</v>
          </cell>
        </row>
        <row r="630">
          <cell r="B630">
            <v>53359</v>
          </cell>
          <cell r="G630">
            <v>0</v>
          </cell>
        </row>
        <row r="631">
          <cell r="B631">
            <v>53387</v>
          </cell>
          <cell r="G631">
            <v>0</v>
          </cell>
        </row>
        <row r="632">
          <cell r="B632">
            <v>53418</v>
          </cell>
          <cell r="G632">
            <v>0</v>
          </cell>
        </row>
        <row r="633">
          <cell r="B633">
            <v>53448</v>
          </cell>
          <cell r="G633">
            <v>0</v>
          </cell>
        </row>
        <row r="634">
          <cell r="B634">
            <v>53479</v>
          </cell>
          <cell r="G634">
            <v>0</v>
          </cell>
        </row>
        <row r="635">
          <cell r="B635">
            <v>53509</v>
          </cell>
          <cell r="G635">
            <v>0</v>
          </cell>
        </row>
        <row r="636">
          <cell r="B636">
            <v>53540</v>
          </cell>
          <cell r="G636">
            <v>0</v>
          </cell>
        </row>
        <row r="637">
          <cell r="B637">
            <v>53571</v>
          </cell>
          <cell r="G637">
            <v>0</v>
          </cell>
        </row>
        <row r="638">
          <cell r="B638">
            <v>53601</v>
          </cell>
          <cell r="G638">
            <v>0</v>
          </cell>
        </row>
        <row r="639">
          <cell r="B639">
            <v>53632</v>
          </cell>
          <cell r="G639">
            <v>0</v>
          </cell>
        </row>
        <row r="640">
          <cell r="B640">
            <v>53662</v>
          </cell>
          <cell r="G640">
            <v>0</v>
          </cell>
        </row>
        <row r="641">
          <cell r="B641">
            <v>53693</v>
          </cell>
          <cell r="G641">
            <v>0</v>
          </cell>
        </row>
        <row r="642">
          <cell r="B642">
            <v>53724</v>
          </cell>
          <cell r="G642">
            <v>0</v>
          </cell>
        </row>
        <row r="643">
          <cell r="B643">
            <v>53752</v>
          </cell>
          <cell r="G643">
            <v>0</v>
          </cell>
        </row>
        <row r="644">
          <cell r="B644">
            <v>53783</v>
          </cell>
          <cell r="G644">
            <v>0</v>
          </cell>
        </row>
        <row r="645">
          <cell r="B645">
            <v>53813</v>
          </cell>
          <cell r="G645">
            <v>0</v>
          </cell>
        </row>
        <row r="646">
          <cell r="B646">
            <v>53844</v>
          </cell>
          <cell r="G646">
            <v>0</v>
          </cell>
        </row>
        <row r="647">
          <cell r="B647">
            <v>53874</v>
          </cell>
          <cell r="G647">
            <v>0</v>
          </cell>
        </row>
        <row r="648">
          <cell r="B648">
            <v>53905</v>
          </cell>
          <cell r="G648">
            <v>0</v>
          </cell>
        </row>
        <row r="649">
          <cell r="B649">
            <v>53936</v>
          </cell>
          <cell r="G649">
            <v>0</v>
          </cell>
        </row>
        <row r="650">
          <cell r="B650">
            <v>53966</v>
          </cell>
          <cell r="G650">
            <v>0</v>
          </cell>
        </row>
        <row r="651">
          <cell r="B651">
            <v>53997</v>
          </cell>
          <cell r="G651">
            <v>0</v>
          </cell>
        </row>
        <row r="652">
          <cell r="B652">
            <v>54027</v>
          </cell>
          <cell r="G652">
            <v>0</v>
          </cell>
        </row>
        <row r="653">
          <cell r="B653">
            <v>54058</v>
          </cell>
          <cell r="G653">
            <v>0</v>
          </cell>
        </row>
        <row r="654">
          <cell r="B654">
            <v>54089</v>
          </cell>
          <cell r="G654">
            <v>0</v>
          </cell>
        </row>
        <row r="655">
          <cell r="B655">
            <v>54118</v>
          </cell>
          <cell r="G655">
            <v>0</v>
          </cell>
        </row>
        <row r="656">
          <cell r="B656">
            <v>54149</v>
          </cell>
          <cell r="G656">
            <v>0</v>
          </cell>
        </row>
        <row r="657">
          <cell r="B657">
            <v>54179</v>
          </cell>
          <cell r="G657">
            <v>0</v>
          </cell>
        </row>
        <row r="658">
          <cell r="B658">
            <v>54210</v>
          </cell>
          <cell r="G658">
            <v>0</v>
          </cell>
        </row>
        <row r="659">
          <cell r="B659">
            <v>54240</v>
          </cell>
          <cell r="G659">
            <v>0</v>
          </cell>
        </row>
        <row r="660">
          <cell r="B660">
            <v>54271</v>
          </cell>
          <cell r="G660">
            <v>0</v>
          </cell>
        </row>
        <row r="661">
          <cell r="B661">
            <v>54302</v>
          </cell>
          <cell r="G661">
            <v>0</v>
          </cell>
        </row>
        <row r="662">
          <cell r="B662">
            <v>54332</v>
          </cell>
          <cell r="G662">
            <v>0</v>
          </cell>
        </row>
        <row r="663">
          <cell r="B663">
            <v>54363</v>
          </cell>
          <cell r="G663">
            <v>0</v>
          </cell>
        </row>
        <row r="664">
          <cell r="B664">
            <v>54393</v>
          </cell>
          <cell r="G664">
            <v>0</v>
          </cell>
        </row>
        <row r="665">
          <cell r="B665">
            <v>54424</v>
          </cell>
          <cell r="G665">
            <v>0</v>
          </cell>
        </row>
        <row r="666">
          <cell r="B666">
            <v>54455</v>
          </cell>
          <cell r="G666">
            <v>0</v>
          </cell>
        </row>
        <row r="667">
          <cell r="B667">
            <v>54483</v>
          </cell>
          <cell r="G667">
            <v>0</v>
          </cell>
        </row>
        <row r="668">
          <cell r="B668">
            <v>54514</v>
          </cell>
          <cell r="G668">
            <v>0</v>
          </cell>
        </row>
        <row r="669">
          <cell r="B669">
            <v>54544</v>
          </cell>
          <cell r="G669">
            <v>0</v>
          </cell>
        </row>
        <row r="670">
          <cell r="B670">
            <v>54575</v>
          </cell>
          <cell r="G670">
            <v>0</v>
          </cell>
        </row>
        <row r="671">
          <cell r="B671">
            <v>54605</v>
          </cell>
          <cell r="G671">
            <v>0</v>
          </cell>
        </row>
        <row r="672">
          <cell r="B672">
            <v>54636</v>
          </cell>
          <cell r="G672">
            <v>0</v>
          </cell>
        </row>
        <row r="673">
          <cell r="B673">
            <v>54667</v>
          </cell>
          <cell r="G673">
            <v>0</v>
          </cell>
        </row>
        <row r="674">
          <cell r="B674">
            <v>54697</v>
          </cell>
          <cell r="G674">
            <v>0</v>
          </cell>
        </row>
        <row r="675">
          <cell r="B675">
            <v>54728</v>
          </cell>
          <cell r="G675">
            <v>0</v>
          </cell>
        </row>
        <row r="676">
          <cell r="B676">
            <v>54758</v>
          </cell>
          <cell r="G676">
            <v>0</v>
          </cell>
        </row>
        <row r="677">
          <cell r="B677">
            <v>54789</v>
          </cell>
          <cell r="G677">
            <v>0</v>
          </cell>
        </row>
        <row r="678">
          <cell r="B678">
            <v>54820</v>
          </cell>
          <cell r="G678">
            <v>0</v>
          </cell>
        </row>
        <row r="679">
          <cell r="B679">
            <v>54848</v>
          </cell>
          <cell r="G679">
            <v>0</v>
          </cell>
        </row>
        <row r="680">
          <cell r="B680">
            <v>54879</v>
          </cell>
          <cell r="G680">
            <v>0</v>
          </cell>
        </row>
        <row r="681">
          <cell r="B681">
            <v>54909</v>
          </cell>
          <cell r="G681">
            <v>0</v>
          </cell>
        </row>
        <row r="682">
          <cell r="B682">
            <v>54940</v>
          </cell>
          <cell r="G682">
            <v>0</v>
          </cell>
        </row>
        <row r="683">
          <cell r="B683">
            <v>54970</v>
          </cell>
          <cell r="G683">
            <v>0</v>
          </cell>
        </row>
        <row r="684">
          <cell r="B684">
            <v>55001</v>
          </cell>
          <cell r="G684">
            <v>0</v>
          </cell>
        </row>
        <row r="685">
          <cell r="B685">
            <v>55032</v>
          </cell>
          <cell r="G685">
            <v>0</v>
          </cell>
        </row>
        <row r="686">
          <cell r="B686">
            <v>55062</v>
          </cell>
          <cell r="G686">
            <v>0</v>
          </cell>
        </row>
        <row r="687">
          <cell r="B687">
            <v>55093</v>
          </cell>
          <cell r="G687">
            <v>0</v>
          </cell>
        </row>
        <row r="688">
          <cell r="B688">
            <v>55123</v>
          </cell>
          <cell r="G688">
            <v>0</v>
          </cell>
        </row>
        <row r="689">
          <cell r="B689">
            <v>55154</v>
          </cell>
          <cell r="G689">
            <v>0</v>
          </cell>
        </row>
        <row r="690">
          <cell r="B690">
            <v>55185</v>
          </cell>
          <cell r="G690">
            <v>0</v>
          </cell>
        </row>
        <row r="691">
          <cell r="B691">
            <v>55213</v>
          </cell>
          <cell r="G691">
            <v>0</v>
          </cell>
        </row>
        <row r="692">
          <cell r="B692">
            <v>55244</v>
          </cell>
          <cell r="G692">
            <v>0</v>
          </cell>
        </row>
        <row r="693">
          <cell r="B693">
            <v>55274</v>
          </cell>
          <cell r="G693">
            <v>0</v>
          </cell>
        </row>
        <row r="694">
          <cell r="B694">
            <v>55305</v>
          </cell>
          <cell r="G694">
            <v>0</v>
          </cell>
        </row>
        <row r="695">
          <cell r="B695">
            <v>55335</v>
          </cell>
          <cell r="G695">
            <v>0</v>
          </cell>
        </row>
        <row r="696">
          <cell r="B696">
            <v>55366</v>
          </cell>
          <cell r="G696">
            <v>0</v>
          </cell>
        </row>
        <row r="697">
          <cell r="B697">
            <v>55397</v>
          </cell>
          <cell r="G697">
            <v>0</v>
          </cell>
        </row>
        <row r="698">
          <cell r="B698">
            <v>55427</v>
          </cell>
          <cell r="G698">
            <v>0</v>
          </cell>
        </row>
        <row r="699">
          <cell r="B699">
            <v>55458</v>
          </cell>
          <cell r="G699">
            <v>0</v>
          </cell>
        </row>
        <row r="700">
          <cell r="B700">
            <v>55488</v>
          </cell>
          <cell r="G700">
            <v>0</v>
          </cell>
        </row>
        <row r="701">
          <cell r="B701">
            <v>55519</v>
          </cell>
          <cell r="G701">
            <v>0</v>
          </cell>
        </row>
        <row r="702">
          <cell r="B702">
            <v>55550</v>
          </cell>
          <cell r="G702">
            <v>0</v>
          </cell>
        </row>
        <row r="703">
          <cell r="B703">
            <v>55579</v>
          </cell>
          <cell r="G703">
            <v>0</v>
          </cell>
        </row>
        <row r="704">
          <cell r="B704">
            <v>55610</v>
          </cell>
          <cell r="G704">
            <v>0</v>
          </cell>
        </row>
        <row r="705">
          <cell r="B705">
            <v>55640</v>
          </cell>
          <cell r="G705">
            <v>0</v>
          </cell>
        </row>
        <row r="706">
          <cell r="B706">
            <v>55671</v>
          </cell>
          <cell r="G706">
            <v>0</v>
          </cell>
        </row>
        <row r="707">
          <cell r="B707">
            <v>55701</v>
          </cell>
          <cell r="G707">
            <v>0</v>
          </cell>
        </row>
        <row r="708">
          <cell r="B708">
            <v>55732</v>
          </cell>
          <cell r="G708">
            <v>0</v>
          </cell>
        </row>
        <row r="709">
          <cell r="B709">
            <v>55763</v>
          </cell>
          <cell r="G709">
            <v>0</v>
          </cell>
        </row>
        <row r="710">
          <cell r="B710">
            <v>55793</v>
          </cell>
          <cell r="G710">
            <v>0</v>
          </cell>
        </row>
        <row r="711">
          <cell r="B711">
            <v>55824</v>
          </cell>
          <cell r="G711">
            <v>0</v>
          </cell>
        </row>
        <row r="712">
          <cell r="B712">
            <v>55854</v>
          </cell>
          <cell r="G712">
            <v>0</v>
          </cell>
        </row>
        <row r="713">
          <cell r="B713">
            <v>55885</v>
          </cell>
          <cell r="G713">
            <v>0</v>
          </cell>
        </row>
        <row r="714">
          <cell r="B714">
            <v>55916</v>
          </cell>
          <cell r="G714">
            <v>0</v>
          </cell>
        </row>
        <row r="715">
          <cell r="B715">
            <v>55944</v>
          </cell>
          <cell r="G715">
            <v>0</v>
          </cell>
        </row>
        <row r="716">
          <cell r="B716">
            <v>55975</v>
          </cell>
          <cell r="G716">
            <v>0</v>
          </cell>
        </row>
        <row r="717">
          <cell r="B717">
            <v>56005</v>
          </cell>
          <cell r="G717">
            <v>0</v>
          </cell>
        </row>
        <row r="718">
          <cell r="B718">
            <v>56036</v>
          </cell>
          <cell r="G718">
            <v>0</v>
          </cell>
        </row>
        <row r="719">
          <cell r="B719">
            <v>56066</v>
          </cell>
          <cell r="G719">
            <v>0</v>
          </cell>
        </row>
        <row r="720">
          <cell r="B720">
            <v>56097</v>
          </cell>
          <cell r="G720">
            <v>0</v>
          </cell>
        </row>
        <row r="721">
          <cell r="B721">
            <v>56128</v>
          </cell>
          <cell r="G721">
            <v>0</v>
          </cell>
        </row>
        <row r="722">
          <cell r="B722">
            <v>56158</v>
          </cell>
          <cell r="G722">
            <v>0</v>
          </cell>
        </row>
        <row r="723">
          <cell r="B723">
            <v>56189</v>
          </cell>
          <cell r="G723">
            <v>0</v>
          </cell>
        </row>
        <row r="724">
          <cell r="B724">
            <v>56219</v>
          </cell>
          <cell r="G724">
            <v>0</v>
          </cell>
        </row>
        <row r="725">
          <cell r="B725">
            <v>56250</v>
          </cell>
          <cell r="G725">
            <v>0</v>
          </cell>
        </row>
        <row r="726">
          <cell r="B726">
            <v>56281</v>
          </cell>
          <cell r="G726">
            <v>0</v>
          </cell>
        </row>
        <row r="727">
          <cell r="B727">
            <v>56309</v>
          </cell>
          <cell r="G727">
            <v>0</v>
          </cell>
        </row>
        <row r="728">
          <cell r="B728">
            <v>56340</v>
          </cell>
          <cell r="G728">
            <v>0</v>
          </cell>
        </row>
        <row r="729">
          <cell r="B729">
            <v>56370</v>
          </cell>
          <cell r="G729">
            <v>0</v>
          </cell>
        </row>
        <row r="730">
          <cell r="B730">
            <v>56401</v>
          </cell>
          <cell r="G730">
            <v>0</v>
          </cell>
        </row>
        <row r="731">
          <cell r="B731">
            <v>56431</v>
          </cell>
          <cell r="G731">
            <v>0</v>
          </cell>
        </row>
        <row r="732">
          <cell r="B732">
            <v>56462</v>
          </cell>
          <cell r="G732">
            <v>0</v>
          </cell>
        </row>
        <row r="733">
          <cell r="B733">
            <v>56493</v>
          </cell>
          <cell r="G733">
            <v>0</v>
          </cell>
        </row>
        <row r="734">
          <cell r="B734">
            <v>56523</v>
          </cell>
          <cell r="G734">
            <v>0</v>
          </cell>
        </row>
        <row r="735">
          <cell r="B735">
            <v>56554</v>
          </cell>
          <cell r="G735">
            <v>0</v>
          </cell>
        </row>
        <row r="736">
          <cell r="B736">
            <v>56584</v>
          </cell>
          <cell r="G736">
            <v>0</v>
          </cell>
        </row>
        <row r="737">
          <cell r="B737">
            <v>56615</v>
          </cell>
          <cell r="G737">
            <v>0</v>
          </cell>
        </row>
        <row r="738">
          <cell r="B738">
            <v>56646</v>
          </cell>
          <cell r="G738">
            <v>0</v>
          </cell>
        </row>
        <row r="739">
          <cell r="B739">
            <v>56674</v>
          </cell>
          <cell r="G739">
            <v>0</v>
          </cell>
        </row>
        <row r="740">
          <cell r="B740">
            <v>56705</v>
          </cell>
          <cell r="G740">
            <v>0</v>
          </cell>
        </row>
        <row r="741">
          <cell r="B741">
            <v>56735</v>
          </cell>
          <cell r="G741">
            <v>0</v>
          </cell>
        </row>
        <row r="742">
          <cell r="B742">
            <v>56766</v>
          </cell>
          <cell r="G742">
            <v>0</v>
          </cell>
        </row>
        <row r="743">
          <cell r="B743">
            <v>56796</v>
          </cell>
          <cell r="G743">
            <v>0</v>
          </cell>
        </row>
        <row r="744">
          <cell r="B744">
            <v>56827</v>
          </cell>
          <cell r="G744">
            <v>0</v>
          </cell>
        </row>
        <row r="745">
          <cell r="B745">
            <v>56858</v>
          </cell>
          <cell r="G745">
            <v>0</v>
          </cell>
        </row>
        <row r="746">
          <cell r="B746">
            <v>56888</v>
          </cell>
          <cell r="G746">
            <v>0</v>
          </cell>
        </row>
        <row r="747">
          <cell r="B747">
            <v>56919</v>
          </cell>
          <cell r="G747">
            <v>0</v>
          </cell>
        </row>
        <row r="748">
          <cell r="B748">
            <v>56949</v>
          </cell>
          <cell r="G748">
            <v>0</v>
          </cell>
        </row>
        <row r="749">
          <cell r="B749">
            <v>56980</v>
          </cell>
          <cell r="G749">
            <v>0</v>
          </cell>
        </row>
        <row r="750">
          <cell r="B750">
            <v>57011</v>
          </cell>
          <cell r="G750">
            <v>0</v>
          </cell>
        </row>
        <row r="751">
          <cell r="B751">
            <v>57040</v>
          </cell>
          <cell r="G751">
            <v>0</v>
          </cell>
        </row>
        <row r="752">
          <cell r="B752">
            <v>57071</v>
          </cell>
          <cell r="G752">
            <v>0</v>
          </cell>
        </row>
        <row r="753">
          <cell r="B753">
            <v>57101</v>
          </cell>
          <cell r="G753">
            <v>0</v>
          </cell>
        </row>
        <row r="754">
          <cell r="B754">
            <v>57132</v>
          </cell>
          <cell r="G754">
            <v>0</v>
          </cell>
        </row>
        <row r="755">
          <cell r="B755">
            <v>57162</v>
          </cell>
          <cell r="G755">
            <v>0</v>
          </cell>
        </row>
        <row r="756">
          <cell r="B756">
            <v>57193</v>
          </cell>
          <cell r="G756">
            <v>0</v>
          </cell>
        </row>
        <row r="757">
          <cell r="B757">
            <v>57224</v>
          </cell>
          <cell r="G757">
            <v>0</v>
          </cell>
        </row>
        <row r="758">
          <cell r="B758">
            <v>57254</v>
          </cell>
          <cell r="G758">
            <v>0</v>
          </cell>
        </row>
        <row r="759">
          <cell r="B759">
            <v>57285</v>
          </cell>
          <cell r="G759">
            <v>0</v>
          </cell>
        </row>
        <row r="760">
          <cell r="B760">
            <v>57315</v>
          </cell>
          <cell r="G760">
            <v>0</v>
          </cell>
        </row>
        <row r="761">
          <cell r="B761">
            <v>57346</v>
          </cell>
          <cell r="G761">
            <v>0</v>
          </cell>
        </row>
        <row r="762">
          <cell r="B762">
            <v>57377</v>
          </cell>
          <cell r="G762">
            <v>0</v>
          </cell>
        </row>
        <row r="763">
          <cell r="B763">
            <v>57405</v>
          </cell>
          <cell r="G763">
            <v>0</v>
          </cell>
        </row>
        <row r="764">
          <cell r="B764">
            <v>57436</v>
          </cell>
          <cell r="G764">
            <v>0</v>
          </cell>
        </row>
        <row r="765">
          <cell r="B765">
            <v>57466</v>
          </cell>
          <cell r="G765">
            <v>0</v>
          </cell>
        </row>
        <row r="766">
          <cell r="B766">
            <v>57497</v>
          </cell>
          <cell r="G766">
            <v>0</v>
          </cell>
        </row>
        <row r="767">
          <cell r="B767">
            <v>57527</v>
          </cell>
          <cell r="G767">
            <v>0</v>
          </cell>
        </row>
        <row r="768">
          <cell r="B768">
            <v>57558</v>
          </cell>
          <cell r="G768">
            <v>0</v>
          </cell>
        </row>
        <row r="769">
          <cell r="B769">
            <v>57589</v>
          </cell>
          <cell r="G769">
            <v>0</v>
          </cell>
        </row>
        <row r="770">
          <cell r="B770">
            <v>57619</v>
          </cell>
          <cell r="G770">
            <v>0</v>
          </cell>
        </row>
        <row r="771">
          <cell r="B771">
            <v>57650</v>
          </cell>
          <cell r="G771">
            <v>0</v>
          </cell>
        </row>
        <row r="772">
          <cell r="B772">
            <v>57680</v>
          </cell>
          <cell r="G772">
            <v>0</v>
          </cell>
        </row>
        <row r="773">
          <cell r="B773">
            <v>57711</v>
          </cell>
          <cell r="G773">
            <v>0</v>
          </cell>
        </row>
        <row r="774">
          <cell r="B774">
            <v>57742</v>
          </cell>
          <cell r="G774">
            <v>0</v>
          </cell>
        </row>
        <row r="775">
          <cell r="B775">
            <v>57770</v>
          </cell>
          <cell r="G775">
            <v>0</v>
          </cell>
        </row>
        <row r="776">
          <cell r="B776">
            <v>57801</v>
          </cell>
          <cell r="G776">
            <v>0</v>
          </cell>
        </row>
        <row r="777">
          <cell r="B777">
            <v>57831</v>
          </cell>
          <cell r="G777">
            <v>0</v>
          </cell>
        </row>
        <row r="778">
          <cell r="B778">
            <v>57862</v>
          </cell>
          <cell r="G778">
            <v>0</v>
          </cell>
        </row>
        <row r="779">
          <cell r="B779">
            <v>57892</v>
          </cell>
          <cell r="G779">
            <v>0</v>
          </cell>
        </row>
        <row r="780">
          <cell r="B780">
            <v>57923</v>
          </cell>
          <cell r="G780">
            <v>0</v>
          </cell>
        </row>
        <row r="781">
          <cell r="B781">
            <v>57954</v>
          </cell>
          <cell r="G781">
            <v>0</v>
          </cell>
        </row>
        <row r="782">
          <cell r="B782">
            <v>57984</v>
          </cell>
          <cell r="G782">
            <v>0</v>
          </cell>
        </row>
        <row r="783">
          <cell r="B783">
            <v>58015</v>
          </cell>
          <cell r="G783">
            <v>0</v>
          </cell>
        </row>
        <row r="784">
          <cell r="B784">
            <v>58045</v>
          </cell>
          <cell r="G784">
            <v>0</v>
          </cell>
        </row>
        <row r="785">
          <cell r="B785">
            <v>58076</v>
          </cell>
          <cell r="G785">
            <v>0</v>
          </cell>
        </row>
        <row r="786">
          <cell r="B786">
            <v>58107</v>
          </cell>
          <cell r="G786">
            <v>0</v>
          </cell>
        </row>
        <row r="787">
          <cell r="B787">
            <v>58135</v>
          </cell>
          <cell r="G787">
            <v>0</v>
          </cell>
        </row>
        <row r="788">
          <cell r="B788">
            <v>58166</v>
          </cell>
          <cell r="G788">
            <v>0</v>
          </cell>
        </row>
        <row r="789">
          <cell r="B789">
            <v>58196</v>
          </cell>
          <cell r="G789">
            <v>0</v>
          </cell>
        </row>
        <row r="790">
          <cell r="B790">
            <v>58227</v>
          </cell>
          <cell r="G790">
            <v>0</v>
          </cell>
        </row>
        <row r="791">
          <cell r="B791">
            <v>58257</v>
          </cell>
          <cell r="G791">
            <v>0</v>
          </cell>
        </row>
        <row r="792">
          <cell r="B792">
            <v>58288</v>
          </cell>
          <cell r="G792">
            <v>0</v>
          </cell>
        </row>
        <row r="793">
          <cell r="B793">
            <v>58319</v>
          </cell>
          <cell r="G793">
            <v>0</v>
          </cell>
        </row>
        <row r="794">
          <cell r="B794">
            <v>58349</v>
          </cell>
          <cell r="G794">
            <v>0</v>
          </cell>
        </row>
        <row r="795">
          <cell r="B795">
            <v>58380</v>
          </cell>
          <cell r="G795">
            <v>0</v>
          </cell>
        </row>
        <row r="796">
          <cell r="B796">
            <v>58410</v>
          </cell>
          <cell r="G796">
            <v>0</v>
          </cell>
        </row>
        <row r="797">
          <cell r="B797">
            <v>58441</v>
          </cell>
          <cell r="G797">
            <v>0</v>
          </cell>
        </row>
        <row r="798">
          <cell r="B798">
            <v>58472</v>
          </cell>
          <cell r="G798">
            <v>0</v>
          </cell>
        </row>
        <row r="799">
          <cell r="B799">
            <v>58501</v>
          </cell>
          <cell r="G799">
            <v>0</v>
          </cell>
        </row>
        <row r="800">
          <cell r="B800">
            <v>58532</v>
          </cell>
          <cell r="G800">
            <v>0</v>
          </cell>
        </row>
        <row r="801">
          <cell r="B801">
            <v>58562</v>
          </cell>
          <cell r="G801">
            <v>0</v>
          </cell>
        </row>
        <row r="802">
          <cell r="B802">
            <v>58593</v>
          </cell>
          <cell r="G802">
            <v>0</v>
          </cell>
        </row>
        <row r="803">
          <cell r="B803">
            <v>58623</v>
          </cell>
          <cell r="G803">
            <v>0</v>
          </cell>
        </row>
        <row r="804">
          <cell r="B804">
            <v>58654</v>
          </cell>
          <cell r="G804">
            <v>0</v>
          </cell>
        </row>
        <row r="805">
          <cell r="B805">
            <v>58685</v>
          </cell>
          <cell r="G805">
            <v>0</v>
          </cell>
        </row>
        <row r="806">
          <cell r="B806">
            <v>58715</v>
          </cell>
          <cell r="G806">
            <v>0</v>
          </cell>
        </row>
        <row r="807">
          <cell r="B807">
            <v>58746</v>
          </cell>
          <cell r="G807">
            <v>0</v>
          </cell>
        </row>
        <row r="808">
          <cell r="B808">
            <v>58776</v>
          </cell>
          <cell r="G808">
            <v>0</v>
          </cell>
        </row>
        <row r="809">
          <cell r="B809">
            <v>58807</v>
          </cell>
          <cell r="G809">
            <v>0</v>
          </cell>
        </row>
        <row r="810">
          <cell r="B810">
            <v>58838</v>
          </cell>
          <cell r="G810">
            <v>0</v>
          </cell>
        </row>
        <row r="811">
          <cell r="B811">
            <v>58866</v>
          </cell>
          <cell r="G811">
            <v>0</v>
          </cell>
        </row>
        <row r="812">
          <cell r="B812">
            <v>58897</v>
          </cell>
          <cell r="G812">
            <v>0</v>
          </cell>
        </row>
        <row r="813">
          <cell r="B813">
            <v>58927</v>
          </cell>
          <cell r="G813">
            <v>0</v>
          </cell>
        </row>
        <row r="814">
          <cell r="B814">
            <v>58958</v>
          </cell>
          <cell r="G814">
            <v>0</v>
          </cell>
        </row>
        <row r="815">
          <cell r="B815">
            <v>58988</v>
          </cell>
          <cell r="G815">
            <v>0</v>
          </cell>
        </row>
        <row r="816">
          <cell r="B816">
            <v>59019</v>
          </cell>
          <cell r="G816">
            <v>0</v>
          </cell>
        </row>
        <row r="817">
          <cell r="B817">
            <v>59050</v>
          </cell>
          <cell r="G817">
            <v>0</v>
          </cell>
        </row>
        <row r="818">
          <cell r="B818">
            <v>59080</v>
          </cell>
          <cell r="G818">
            <v>0</v>
          </cell>
        </row>
        <row r="819">
          <cell r="B819">
            <v>59111</v>
          </cell>
          <cell r="G819">
            <v>0</v>
          </cell>
        </row>
        <row r="820">
          <cell r="B820">
            <v>59141</v>
          </cell>
          <cell r="G820">
            <v>0</v>
          </cell>
        </row>
        <row r="821">
          <cell r="B821">
            <v>59172</v>
          </cell>
          <cell r="G821">
            <v>0</v>
          </cell>
        </row>
        <row r="822">
          <cell r="B822">
            <v>59203</v>
          </cell>
          <cell r="G822">
            <v>0</v>
          </cell>
        </row>
        <row r="823">
          <cell r="B823">
            <v>59231</v>
          </cell>
          <cell r="G823">
            <v>0</v>
          </cell>
        </row>
        <row r="824">
          <cell r="B824">
            <v>59262</v>
          </cell>
          <cell r="G824">
            <v>0</v>
          </cell>
        </row>
        <row r="825">
          <cell r="B825">
            <v>59292</v>
          </cell>
          <cell r="G825">
            <v>0</v>
          </cell>
        </row>
        <row r="826">
          <cell r="B826">
            <v>59323</v>
          </cell>
          <cell r="G826">
            <v>0</v>
          </cell>
        </row>
        <row r="827">
          <cell r="B827">
            <v>59353</v>
          </cell>
          <cell r="G827">
            <v>0</v>
          </cell>
        </row>
        <row r="828">
          <cell r="B828">
            <v>59384</v>
          </cell>
          <cell r="G828">
            <v>0</v>
          </cell>
        </row>
        <row r="829">
          <cell r="B829">
            <v>59415</v>
          </cell>
          <cell r="G829">
            <v>0</v>
          </cell>
        </row>
        <row r="830">
          <cell r="B830">
            <v>59445</v>
          </cell>
          <cell r="G830">
            <v>0</v>
          </cell>
        </row>
        <row r="831">
          <cell r="B831">
            <v>59476</v>
          </cell>
          <cell r="G831">
            <v>0</v>
          </cell>
        </row>
        <row r="832">
          <cell r="B832">
            <v>59506</v>
          </cell>
          <cell r="G832">
            <v>0</v>
          </cell>
        </row>
        <row r="833">
          <cell r="B833">
            <v>59537</v>
          </cell>
          <cell r="G833">
            <v>0</v>
          </cell>
        </row>
        <row r="834">
          <cell r="B834">
            <v>59568</v>
          </cell>
          <cell r="G834">
            <v>0</v>
          </cell>
        </row>
        <row r="835">
          <cell r="B835">
            <v>59596</v>
          </cell>
          <cell r="G835">
            <v>0</v>
          </cell>
        </row>
        <row r="836">
          <cell r="B836">
            <v>59627</v>
          </cell>
          <cell r="G836">
            <v>0</v>
          </cell>
        </row>
        <row r="837">
          <cell r="B837">
            <v>59657</v>
          </cell>
          <cell r="G837">
            <v>0</v>
          </cell>
        </row>
        <row r="838">
          <cell r="B838">
            <v>59688</v>
          </cell>
          <cell r="G838">
            <v>0</v>
          </cell>
        </row>
        <row r="839">
          <cell r="B839">
            <v>59718</v>
          </cell>
          <cell r="G839">
            <v>0</v>
          </cell>
        </row>
        <row r="840">
          <cell r="B840">
            <v>59749</v>
          </cell>
          <cell r="G840">
            <v>0</v>
          </cell>
        </row>
        <row r="841">
          <cell r="B841">
            <v>59780</v>
          </cell>
          <cell r="G841">
            <v>0</v>
          </cell>
        </row>
        <row r="842">
          <cell r="B842">
            <v>59810</v>
          </cell>
          <cell r="G842">
            <v>0</v>
          </cell>
        </row>
        <row r="843">
          <cell r="B843">
            <v>59841</v>
          </cell>
          <cell r="G843">
            <v>0</v>
          </cell>
        </row>
        <row r="844">
          <cell r="B844">
            <v>59871</v>
          </cell>
          <cell r="G844">
            <v>0</v>
          </cell>
        </row>
        <row r="845">
          <cell r="B845">
            <v>59902</v>
          </cell>
          <cell r="G845">
            <v>0</v>
          </cell>
        </row>
        <row r="846">
          <cell r="B846">
            <v>59933</v>
          </cell>
          <cell r="G846">
            <v>0</v>
          </cell>
        </row>
        <row r="847">
          <cell r="B847">
            <v>59962</v>
          </cell>
          <cell r="G847">
            <v>0</v>
          </cell>
        </row>
        <row r="848">
          <cell r="B848">
            <v>59993</v>
          </cell>
          <cell r="G848">
            <v>0</v>
          </cell>
        </row>
        <row r="849">
          <cell r="B849">
            <v>60023</v>
          </cell>
          <cell r="G849">
            <v>0</v>
          </cell>
        </row>
        <row r="850">
          <cell r="B850">
            <v>60054</v>
          </cell>
          <cell r="G850">
            <v>0</v>
          </cell>
        </row>
        <row r="851">
          <cell r="B851">
            <v>60084</v>
          </cell>
          <cell r="G851">
            <v>0</v>
          </cell>
        </row>
        <row r="852">
          <cell r="B852">
            <v>60115</v>
          </cell>
          <cell r="G852">
            <v>0</v>
          </cell>
        </row>
        <row r="853">
          <cell r="B853">
            <v>60146</v>
          </cell>
          <cell r="G853">
            <v>0</v>
          </cell>
        </row>
        <row r="854">
          <cell r="B854">
            <v>60176</v>
          </cell>
          <cell r="G854">
            <v>0</v>
          </cell>
        </row>
        <row r="855">
          <cell r="B855">
            <v>60207</v>
          </cell>
          <cell r="G855">
            <v>0</v>
          </cell>
        </row>
        <row r="856">
          <cell r="B856">
            <v>60237</v>
          </cell>
          <cell r="G856">
            <v>0</v>
          </cell>
        </row>
        <row r="857">
          <cell r="B857">
            <v>60268</v>
          </cell>
          <cell r="G857">
            <v>0</v>
          </cell>
        </row>
        <row r="858">
          <cell r="B858">
            <v>60299</v>
          </cell>
          <cell r="G858">
            <v>0</v>
          </cell>
        </row>
        <row r="859">
          <cell r="B859">
            <v>60327</v>
          </cell>
          <cell r="G859">
            <v>0</v>
          </cell>
        </row>
        <row r="860">
          <cell r="B860">
            <v>60358</v>
          </cell>
          <cell r="G860">
            <v>0</v>
          </cell>
        </row>
        <row r="861">
          <cell r="B861">
            <v>60388</v>
          </cell>
          <cell r="G861">
            <v>0</v>
          </cell>
        </row>
        <row r="862">
          <cell r="B862">
            <v>60419</v>
          </cell>
          <cell r="G862">
            <v>0</v>
          </cell>
        </row>
        <row r="863">
          <cell r="B863">
            <v>60449</v>
          </cell>
          <cell r="G863">
            <v>0</v>
          </cell>
        </row>
        <row r="864">
          <cell r="B864">
            <v>60480</v>
          </cell>
          <cell r="G864">
            <v>0</v>
          </cell>
        </row>
        <row r="865">
          <cell r="B865">
            <v>60511</v>
          </cell>
          <cell r="G865">
            <v>0</v>
          </cell>
        </row>
        <row r="866">
          <cell r="B866">
            <v>60541</v>
          </cell>
          <cell r="G866">
            <v>0</v>
          </cell>
        </row>
        <row r="867">
          <cell r="B867">
            <v>60572</v>
          </cell>
          <cell r="G867">
            <v>0</v>
          </cell>
        </row>
        <row r="868">
          <cell r="B868">
            <v>60602</v>
          </cell>
          <cell r="G868">
            <v>0</v>
          </cell>
        </row>
        <row r="869">
          <cell r="B869">
            <v>60633</v>
          </cell>
          <cell r="G869">
            <v>0</v>
          </cell>
        </row>
        <row r="870">
          <cell r="B870">
            <v>60664</v>
          </cell>
          <cell r="G870">
            <v>0</v>
          </cell>
        </row>
        <row r="871">
          <cell r="B871">
            <v>60692</v>
          </cell>
          <cell r="G871">
            <v>0</v>
          </cell>
        </row>
        <row r="872">
          <cell r="B872">
            <v>60723</v>
          </cell>
          <cell r="G872">
            <v>0</v>
          </cell>
        </row>
        <row r="873">
          <cell r="B873">
            <v>60753</v>
          </cell>
          <cell r="G873">
            <v>0</v>
          </cell>
        </row>
        <row r="874">
          <cell r="B874">
            <v>60784</v>
          </cell>
          <cell r="G874">
            <v>0</v>
          </cell>
        </row>
        <row r="875">
          <cell r="B875">
            <v>60814</v>
          </cell>
          <cell r="G875">
            <v>0</v>
          </cell>
        </row>
        <row r="876">
          <cell r="B876">
            <v>60845</v>
          </cell>
          <cell r="G876">
            <v>0</v>
          </cell>
        </row>
        <row r="877">
          <cell r="B877">
            <v>60876</v>
          </cell>
          <cell r="G877">
            <v>0</v>
          </cell>
        </row>
        <row r="878">
          <cell r="B878">
            <v>60906</v>
          </cell>
          <cell r="G878">
            <v>0</v>
          </cell>
        </row>
        <row r="879">
          <cell r="B879">
            <v>60937</v>
          </cell>
          <cell r="G879">
            <v>0</v>
          </cell>
        </row>
        <row r="880">
          <cell r="B880">
            <v>60967</v>
          </cell>
          <cell r="G880">
            <v>0</v>
          </cell>
        </row>
        <row r="881">
          <cell r="B881">
            <v>60998</v>
          </cell>
          <cell r="G881">
            <v>0</v>
          </cell>
        </row>
        <row r="882">
          <cell r="B882">
            <v>61029</v>
          </cell>
          <cell r="G882">
            <v>0</v>
          </cell>
        </row>
        <row r="883">
          <cell r="B883">
            <v>61057</v>
          </cell>
          <cell r="G883">
            <v>0</v>
          </cell>
        </row>
        <row r="884">
          <cell r="B884">
            <v>61088</v>
          </cell>
          <cell r="G884">
            <v>0</v>
          </cell>
        </row>
        <row r="885">
          <cell r="B885">
            <v>61118</v>
          </cell>
          <cell r="G885">
            <v>0</v>
          </cell>
        </row>
        <row r="886">
          <cell r="B886">
            <v>61149</v>
          </cell>
          <cell r="G886">
            <v>0</v>
          </cell>
        </row>
        <row r="887">
          <cell r="B887">
            <v>61179</v>
          </cell>
          <cell r="G887">
            <v>0</v>
          </cell>
        </row>
        <row r="888">
          <cell r="B888">
            <v>61210</v>
          </cell>
          <cell r="G888">
            <v>0</v>
          </cell>
        </row>
        <row r="889">
          <cell r="B889">
            <v>61241</v>
          </cell>
          <cell r="G889">
            <v>0</v>
          </cell>
        </row>
        <row r="890">
          <cell r="B890">
            <v>61271</v>
          </cell>
          <cell r="G890">
            <v>0</v>
          </cell>
        </row>
        <row r="891">
          <cell r="B891">
            <v>61302</v>
          </cell>
          <cell r="G891">
            <v>0</v>
          </cell>
        </row>
        <row r="892">
          <cell r="B892">
            <v>61332</v>
          </cell>
          <cell r="G892">
            <v>0</v>
          </cell>
        </row>
        <row r="893">
          <cell r="B893">
            <v>61363</v>
          </cell>
          <cell r="G893">
            <v>0</v>
          </cell>
        </row>
        <row r="894">
          <cell r="B894">
            <v>61394</v>
          </cell>
          <cell r="G894">
            <v>0</v>
          </cell>
        </row>
        <row r="895">
          <cell r="B895">
            <v>61423</v>
          </cell>
          <cell r="G895">
            <v>0</v>
          </cell>
        </row>
        <row r="896">
          <cell r="B896">
            <v>61454</v>
          </cell>
          <cell r="G896">
            <v>0</v>
          </cell>
        </row>
        <row r="897">
          <cell r="B897">
            <v>61484</v>
          </cell>
          <cell r="G897">
            <v>0</v>
          </cell>
        </row>
        <row r="898">
          <cell r="B898">
            <v>61515</v>
          </cell>
          <cell r="G898">
            <v>0</v>
          </cell>
        </row>
        <row r="899">
          <cell r="B899">
            <v>61545</v>
          </cell>
          <cell r="G899">
            <v>0</v>
          </cell>
        </row>
        <row r="900">
          <cell r="B900">
            <v>61576</v>
          </cell>
          <cell r="G900">
            <v>0</v>
          </cell>
        </row>
        <row r="901">
          <cell r="B901">
            <v>61607</v>
          </cell>
          <cell r="G901">
            <v>0</v>
          </cell>
        </row>
        <row r="902">
          <cell r="B902">
            <v>61637</v>
          </cell>
          <cell r="G902">
            <v>0</v>
          </cell>
        </row>
        <row r="903">
          <cell r="B903">
            <v>61668</v>
          </cell>
          <cell r="G903">
            <v>0</v>
          </cell>
        </row>
        <row r="904">
          <cell r="B904">
            <v>61698</v>
          </cell>
          <cell r="G904">
            <v>0</v>
          </cell>
        </row>
        <row r="905">
          <cell r="B905">
            <v>61729</v>
          </cell>
          <cell r="G905">
            <v>0</v>
          </cell>
        </row>
        <row r="906">
          <cell r="B906">
            <v>61760</v>
          </cell>
          <cell r="G906">
            <v>0</v>
          </cell>
        </row>
        <row r="907">
          <cell r="B907">
            <v>61788</v>
          </cell>
          <cell r="G907">
            <v>0</v>
          </cell>
        </row>
        <row r="908">
          <cell r="B908">
            <v>61819</v>
          </cell>
          <cell r="G908">
            <v>0</v>
          </cell>
        </row>
        <row r="909">
          <cell r="B909">
            <v>61849</v>
          </cell>
          <cell r="G909">
            <v>0</v>
          </cell>
        </row>
        <row r="910">
          <cell r="B910">
            <v>61880</v>
          </cell>
          <cell r="G910">
            <v>0</v>
          </cell>
        </row>
        <row r="911">
          <cell r="B911">
            <v>61910</v>
          </cell>
          <cell r="G911">
            <v>0</v>
          </cell>
        </row>
        <row r="912">
          <cell r="B912">
            <v>61941</v>
          </cell>
          <cell r="G912">
            <v>0</v>
          </cell>
        </row>
        <row r="913">
          <cell r="B913">
            <v>61972</v>
          </cell>
          <cell r="G913">
            <v>0</v>
          </cell>
        </row>
        <row r="914">
          <cell r="B914">
            <v>62002</v>
          </cell>
          <cell r="G914">
            <v>0</v>
          </cell>
        </row>
        <row r="915">
          <cell r="B915">
            <v>62033</v>
          </cell>
          <cell r="G915">
            <v>0</v>
          </cell>
        </row>
        <row r="916">
          <cell r="B916">
            <v>62063</v>
          </cell>
          <cell r="G916">
            <v>0</v>
          </cell>
        </row>
        <row r="917">
          <cell r="B917">
            <v>62094</v>
          </cell>
          <cell r="G917">
            <v>0</v>
          </cell>
        </row>
        <row r="918">
          <cell r="B918">
            <v>62125</v>
          </cell>
          <cell r="G918">
            <v>0</v>
          </cell>
        </row>
        <row r="919">
          <cell r="B919">
            <v>62153</v>
          </cell>
          <cell r="G919">
            <v>0</v>
          </cell>
        </row>
        <row r="920">
          <cell r="B920">
            <v>62184</v>
          </cell>
          <cell r="G920">
            <v>0</v>
          </cell>
        </row>
        <row r="921">
          <cell r="B921">
            <v>62214</v>
          </cell>
          <cell r="G921">
            <v>0</v>
          </cell>
        </row>
        <row r="922">
          <cell r="B922">
            <v>62245</v>
          </cell>
          <cell r="G922">
            <v>0</v>
          </cell>
        </row>
        <row r="923">
          <cell r="B923">
            <v>62275</v>
          </cell>
          <cell r="G923">
            <v>0</v>
          </cell>
        </row>
        <row r="924">
          <cell r="B924">
            <v>62306</v>
          </cell>
          <cell r="G924">
            <v>0</v>
          </cell>
        </row>
        <row r="925">
          <cell r="B925">
            <v>62337</v>
          </cell>
          <cell r="G925">
            <v>0</v>
          </cell>
        </row>
        <row r="926">
          <cell r="B926">
            <v>62367</v>
          </cell>
          <cell r="G926">
            <v>0</v>
          </cell>
        </row>
        <row r="927">
          <cell r="B927">
            <v>62398</v>
          </cell>
          <cell r="G927">
            <v>0</v>
          </cell>
        </row>
        <row r="928">
          <cell r="B928">
            <v>62428</v>
          </cell>
          <cell r="G928">
            <v>0</v>
          </cell>
        </row>
        <row r="929">
          <cell r="B929">
            <v>62459</v>
          </cell>
          <cell r="G929">
            <v>0</v>
          </cell>
        </row>
        <row r="930">
          <cell r="B930">
            <v>62490</v>
          </cell>
          <cell r="G930">
            <v>0</v>
          </cell>
        </row>
        <row r="931">
          <cell r="B931">
            <v>62518</v>
          </cell>
          <cell r="G931">
            <v>0</v>
          </cell>
        </row>
        <row r="932">
          <cell r="B932">
            <v>62549</v>
          </cell>
          <cell r="G932">
            <v>0</v>
          </cell>
        </row>
        <row r="933">
          <cell r="B933">
            <v>62579</v>
          </cell>
          <cell r="G933">
            <v>0</v>
          </cell>
        </row>
        <row r="934">
          <cell r="B934">
            <v>62610</v>
          </cell>
          <cell r="G934">
            <v>0</v>
          </cell>
        </row>
        <row r="935">
          <cell r="B935">
            <v>62640</v>
          </cell>
          <cell r="G935">
            <v>0</v>
          </cell>
        </row>
        <row r="936">
          <cell r="B936">
            <v>62671</v>
          </cell>
          <cell r="G936">
            <v>0</v>
          </cell>
        </row>
        <row r="937">
          <cell r="B937">
            <v>62702</v>
          </cell>
          <cell r="G937">
            <v>0</v>
          </cell>
        </row>
        <row r="938">
          <cell r="B938">
            <v>62732</v>
          </cell>
          <cell r="G938">
            <v>0</v>
          </cell>
        </row>
        <row r="939">
          <cell r="B939">
            <v>62763</v>
          </cell>
          <cell r="G939">
            <v>0</v>
          </cell>
        </row>
        <row r="940">
          <cell r="B940">
            <v>62793</v>
          </cell>
          <cell r="G940">
            <v>0</v>
          </cell>
        </row>
        <row r="941">
          <cell r="B941">
            <v>62824</v>
          </cell>
          <cell r="G941">
            <v>0</v>
          </cell>
        </row>
        <row r="942">
          <cell r="B942">
            <v>62855</v>
          </cell>
          <cell r="G942">
            <v>0</v>
          </cell>
        </row>
        <row r="943">
          <cell r="B943">
            <v>62884</v>
          </cell>
          <cell r="G943">
            <v>0</v>
          </cell>
        </row>
        <row r="944">
          <cell r="B944">
            <v>62915</v>
          </cell>
          <cell r="G944">
            <v>0</v>
          </cell>
        </row>
        <row r="945">
          <cell r="B945">
            <v>62945</v>
          </cell>
          <cell r="G945">
            <v>0</v>
          </cell>
        </row>
        <row r="946">
          <cell r="B946">
            <v>62976</v>
          </cell>
          <cell r="G946">
            <v>0</v>
          </cell>
        </row>
        <row r="947">
          <cell r="B947">
            <v>63006</v>
          </cell>
          <cell r="G947">
            <v>0</v>
          </cell>
        </row>
        <row r="948">
          <cell r="B948">
            <v>63037</v>
          </cell>
          <cell r="G948">
            <v>0</v>
          </cell>
        </row>
        <row r="949">
          <cell r="B949">
            <v>63068</v>
          </cell>
          <cell r="G949">
            <v>0</v>
          </cell>
        </row>
        <row r="950">
          <cell r="B950">
            <v>63098</v>
          </cell>
          <cell r="G950">
            <v>0</v>
          </cell>
        </row>
        <row r="951">
          <cell r="B951">
            <v>63129</v>
          </cell>
          <cell r="G951">
            <v>0</v>
          </cell>
        </row>
        <row r="952">
          <cell r="B952">
            <v>63159</v>
          </cell>
          <cell r="G952">
            <v>0</v>
          </cell>
        </row>
        <row r="953">
          <cell r="B953">
            <v>63190</v>
          </cell>
          <cell r="G953">
            <v>0</v>
          </cell>
        </row>
        <row r="954">
          <cell r="B954">
            <v>63221</v>
          </cell>
          <cell r="G954">
            <v>0</v>
          </cell>
        </row>
        <row r="955">
          <cell r="B955">
            <v>63249</v>
          </cell>
          <cell r="G955">
            <v>0</v>
          </cell>
        </row>
        <row r="956">
          <cell r="B956">
            <v>63280</v>
          </cell>
          <cell r="G956">
            <v>0</v>
          </cell>
        </row>
        <row r="957">
          <cell r="B957">
            <v>63310</v>
          </cell>
          <cell r="G957">
            <v>0</v>
          </cell>
        </row>
        <row r="958">
          <cell r="B958">
            <v>63341</v>
          </cell>
          <cell r="G958">
            <v>0</v>
          </cell>
        </row>
        <row r="959">
          <cell r="B959">
            <v>63371</v>
          </cell>
          <cell r="G959">
            <v>0</v>
          </cell>
        </row>
        <row r="960">
          <cell r="B960">
            <v>63402</v>
          </cell>
          <cell r="G960">
            <v>0</v>
          </cell>
        </row>
        <row r="961">
          <cell r="B961">
            <v>63433</v>
          </cell>
          <cell r="G961">
            <v>0</v>
          </cell>
        </row>
        <row r="962">
          <cell r="B962">
            <v>63463</v>
          </cell>
          <cell r="G962">
            <v>0</v>
          </cell>
        </row>
        <row r="963">
          <cell r="B963">
            <v>63494</v>
          </cell>
          <cell r="G963">
            <v>0</v>
          </cell>
        </row>
        <row r="964">
          <cell r="B964">
            <v>63524</v>
          </cell>
          <cell r="G964">
            <v>0</v>
          </cell>
        </row>
        <row r="965">
          <cell r="B965">
            <v>63555</v>
          </cell>
          <cell r="G965">
            <v>0</v>
          </cell>
        </row>
        <row r="966">
          <cell r="B966">
            <v>63586</v>
          </cell>
          <cell r="G966">
            <v>0</v>
          </cell>
        </row>
        <row r="967">
          <cell r="B967">
            <v>63614</v>
          </cell>
          <cell r="G967">
            <v>0</v>
          </cell>
        </row>
        <row r="968">
          <cell r="B968">
            <v>63645</v>
          </cell>
          <cell r="G968">
            <v>0</v>
          </cell>
        </row>
        <row r="969">
          <cell r="B969">
            <v>63675</v>
          </cell>
          <cell r="G969">
            <v>0</v>
          </cell>
        </row>
        <row r="970">
          <cell r="B970">
            <v>63706</v>
          </cell>
          <cell r="G970">
            <v>0</v>
          </cell>
        </row>
        <row r="971">
          <cell r="B971">
            <v>63736</v>
          </cell>
          <cell r="G971">
            <v>0</v>
          </cell>
        </row>
        <row r="972">
          <cell r="B972">
            <v>63767</v>
          </cell>
          <cell r="G972">
            <v>0</v>
          </cell>
        </row>
        <row r="973">
          <cell r="B973">
            <v>63798</v>
          </cell>
          <cell r="G973">
            <v>0</v>
          </cell>
        </row>
        <row r="974">
          <cell r="B974">
            <v>63828</v>
          </cell>
          <cell r="G974">
            <v>0</v>
          </cell>
        </row>
        <row r="975">
          <cell r="B975">
            <v>63859</v>
          </cell>
          <cell r="G975">
            <v>0</v>
          </cell>
        </row>
        <row r="976">
          <cell r="B976">
            <v>63889</v>
          </cell>
          <cell r="G976">
            <v>0</v>
          </cell>
        </row>
        <row r="977">
          <cell r="B977">
            <v>63920</v>
          </cell>
          <cell r="G977">
            <v>0</v>
          </cell>
        </row>
        <row r="978">
          <cell r="B978">
            <v>63951</v>
          </cell>
          <cell r="G978">
            <v>0</v>
          </cell>
        </row>
        <row r="979">
          <cell r="B979">
            <v>63979</v>
          </cell>
          <cell r="G979">
            <v>0</v>
          </cell>
        </row>
        <row r="980">
          <cell r="B980">
            <v>64010</v>
          </cell>
          <cell r="G980">
            <v>0</v>
          </cell>
        </row>
        <row r="981">
          <cell r="B981">
            <v>64040</v>
          </cell>
          <cell r="G981">
            <v>0</v>
          </cell>
        </row>
        <row r="982">
          <cell r="B982">
            <v>64071</v>
          </cell>
          <cell r="G982">
            <v>0</v>
          </cell>
        </row>
        <row r="983">
          <cell r="B983">
            <v>64101</v>
          </cell>
          <cell r="G983">
            <v>0</v>
          </cell>
        </row>
        <row r="984">
          <cell r="B984">
            <v>64132</v>
          </cell>
          <cell r="G984">
            <v>0</v>
          </cell>
        </row>
        <row r="985">
          <cell r="B985">
            <v>64163</v>
          </cell>
          <cell r="G985">
            <v>0</v>
          </cell>
        </row>
        <row r="986">
          <cell r="B986">
            <v>64193</v>
          </cell>
          <cell r="G986">
            <v>0</v>
          </cell>
        </row>
        <row r="987">
          <cell r="B987">
            <v>64224</v>
          </cell>
          <cell r="G987">
            <v>0</v>
          </cell>
        </row>
        <row r="988">
          <cell r="B988">
            <v>64254</v>
          </cell>
          <cell r="G988">
            <v>0</v>
          </cell>
        </row>
        <row r="989">
          <cell r="B989">
            <v>64285</v>
          </cell>
          <cell r="G989">
            <v>0</v>
          </cell>
        </row>
        <row r="990">
          <cell r="B990">
            <v>64316</v>
          </cell>
          <cell r="G990">
            <v>0</v>
          </cell>
        </row>
        <row r="991">
          <cell r="B991">
            <v>64345</v>
          </cell>
          <cell r="G991">
            <v>0</v>
          </cell>
        </row>
        <row r="992">
          <cell r="B992">
            <v>64376</v>
          </cell>
          <cell r="G992">
            <v>0</v>
          </cell>
        </row>
        <row r="993">
          <cell r="B993">
            <v>64406</v>
          </cell>
          <cell r="G993">
            <v>0</v>
          </cell>
        </row>
        <row r="994">
          <cell r="B994">
            <v>64437</v>
          </cell>
          <cell r="G994">
            <v>0</v>
          </cell>
        </row>
        <row r="995">
          <cell r="B995">
            <v>64467</v>
          </cell>
          <cell r="G995">
            <v>0</v>
          </cell>
        </row>
        <row r="996">
          <cell r="B996">
            <v>64498</v>
          </cell>
          <cell r="G996">
            <v>0</v>
          </cell>
        </row>
        <row r="997">
          <cell r="B997">
            <v>64529</v>
          </cell>
          <cell r="G997">
            <v>0</v>
          </cell>
        </row>
        <row r="998">
          <cell r="B998">
            <v>64559</v>
          </cell>
          <cell r="G998">
            <v>0</v>
          </cell>
        </row>
        <row r="999">
          <cell r="B999">
            <v>64590</v>
          </cell>
          <cell r="G999">
            <v>0</v>
          </cell>
        </row>
        <row r="1000">
          <cell r="B1000">
            <v>64620</v>
          </cell>
          <cell r="G1000">
            <v>0</v>
          </cell>
        </row>
        <row r="1001">
          <cell r="B1001">
            <v>64651</v>
          </cell>
          <cell r="G1001">
            <v>0</v>
          </cell>
        </row>
        <row r="1002">
          <cell r="B1002">
            <v>64682</v>
          </cell>
          <cell r="G1002">
            <v>0</v>
          </cell>
        </row>
        <row r="1003">
          <cell r="B1003">
            <v>64710</v>
          </cell>
          <cell r="G1003">
            <v>0</v>
          </cell>
        </row>
        <row r="1004">
          <cell r="B1004">
            <v>64741</v>
          </cell>
          <cell r="G1004">
            <v>0</v>
          </cell>
        </row>
        <row r="1005">
          <cell r="B1005">
            <v>64771</v>
          </cell>
          <cell r="G1005">
            <v>0</v>
          </cell>
        </row>
        <row r="1006">
          <cell r="B1006">
            <v>64802</v>
          </cell>
          <cell r="G1006">
            <v>0</v>
          </cell>
        </row>
        <row r="1007">
          <cell r="B1007">
            <v>64832</v>
          </cell>
          <cell r="G1007">
            <v>0</v>
          </cell>
        </row>
        <row r="1008">
          <cell r="B1008">
            <v>64863</v>
          </cell>
          <cell r="G1008">
            <v>0</v>
          </cell>
        </row>
        <row r="1009">
          <cell r="B1009">
            <v>64894</v>
          </cell>
          <cell r="G1009">
            <v>0</v>
          </cell>
        </row>
        <row r="1010">
          <cell r="B1010">
            <v>64924</v>
          </cell>
          <cell r="G1010">
            <v>0</v>
          </cell>
        </row>
        <row r="1011">
          <cell r="B1011">
            <v>64955</v>
          </cell>
          <cell r="G1011">
            <v>0</v>
          </cell>
        </row>
        <row r="1012">
          <cell r="B1012">
            <v>64985</v>
          </cell>
          <cell r="G1012">
            <v>0</v>
          </cell>
        </row>
        <row r="1013">
          <cell r="B1013">
            <v>65016</v>
          </cell>
          <cell r="G1013">
            <v>0</v>
          </cell>
        </row>
        <row r="1014">
          <cell r="B1014">
            <v>65047</v>
          </cell>
          <cell r="G1014">
            <v>0</v>
          </cell>
        </row>
        <row r="1015">
          <cell r="B1015">
            <v>65075</v>
          </cell>
          <cell r="G1015">
            <v>0</v>
          </cell>
        </row>
        <row r="1016">
          <cell r="B1016">
            <v>65106</v>
          </cell>
          <cell r="G1016">
            <v>0</v>
          </cell>
        </row>
        <row r="1017">
          <cell r="B1017">
            <v>65136</v>
          </cell>
          <cell r="G1017">
            <v>0</v>
          </cell>
        </row>
        <row r="1018">
          <cell r="B1018">
            <v>65167</v>
          </cell>
          <cell r="G1018">
            <v>0</v>
          </cell>
        </row>
        <row r="1019">
          <cell r="B1019">
            <v>65197</v>
          </cell>
          <cell r="G1019">
            <v>0</v>
          </cell>
        </row>
        <row r="1020">
          <cell r="B1020">
            <v>65228</v>
          </cell>
          <cell r="G1020">
            <v>0</v>
          </cell>
        </row>
        <row r="1021">
          <cell r="B1021">
            <v>65259</v>
          </cell>
          <cell r="G1021">
            <v>0</v>
          </cell>
        </row>
        <row r="1022">
          <cell r="B1022">
            <v>65289</v>
          </cell>
          <cell r="G1022">
            <v>0</v>
          </cell>
        </row>
        <row r="1023">
          <cell r="B1023">
            <v>65320</v>
          </cell>
          <cell r="G1023">
            <v>0</v>
          </cell>
        </row>
        <row r="1024">
          <cell r="B1024">
            <v>65350</v>
          </cell>
          <cell r="G1024">
            <v>0</v>
          </cell>
        </row>
        <row r="1025">
          <cell r="B1025">
            <v>65381</v>
          </cell>
          <cell r="G1025">
            <v>0</v>
          </cell>
        </row>
        <row r="1026">
          <cell r="B1026">
            <v>65412</v>
          </cell>
          <cell r="G1026">
            <v>0</v>
          </cell>
        </row>
        <row r="1027">
          <cell r="B1027">
            <v>65440</v>
          </cell>
          <cell r="G1027">
            <v>0</v>
          </cell>
        </row>
        <row r="1028">
          <cell r="B1028">
            <v>65471</v>
          </cell>
          <cell r="G1028">
            <v>0</v>
          </cell>
        </row>
        <row r="1029">
          <cell r="B1029">
            <v>65501</v>
          </cell>
          <cell r="G1029">
            <v>0</v>
          </cell>
        </row>
        <row r="1030">
          <cell r="B1030">
            <v>65532</v>
          </cell>
          <cell r="G1030">
            <v>0</v>
          </cell>
        </row>
        <row r="1031">
          <cell r="B1031">
            <v>65562</v>
          </cell>
          <cell r="G1031">
            <v>0</v>
          </cell>
        </row>
        <row r="1032">
          <cell r="B1032">
            <v>65593</v>
          </cell>
          <cell r="G1032">
            <v>0</v>
          </cell>
        </row>
        <row r="1033">
          <cell r="B1033">
            <v>65624</v>
          </cell>
          <cell r="G1033">
            <v>0</v>
          </cell>
        </row>
        <row r="1034">
          <cell r="B1034">
            <v>65654</v>
          </cell>
          <cell r="G1034">
            <v>0</v>
          </cell>
        </row>
        <row r="1035">
          <cell r="B1035">
            <v>65685</v>
          </cell>
          <cell r="G1035">
            <v>0</v>
          </cell>
        </row>
        <row r="1036">
          <cell r="B1036">
            <v>65715</v>
          </cell>
          <cell r="G1036">
            <v>0</v>
          </cell>
        </row>
        <row r="1037">
          <cell r="B1037">
            <v>65746</v>
          </cell>
          <cell r="G1037">
            <v>0</v>
          </cell>
        </row>
        <row r="1038">
          <cell r="B1038">
            <v>65777</v>
          </cell>
          <cell r="G1038">
            <v>0</v>
          </cell>
        </row>
        <row r="1039">
          <cell r="B1039">
            <v>65806</v>
          </cell>
          <cell r="G1039">
            <v>0</v>
          </cell>
        </row>
        <row r="1040">
          <cell r="B1040">
            <v>65837</v>
          </cell>
          <cell r="G1040">
            <v>0</v>
          </cell>
        </row>
        <row r="1041">
          <cell r="B1041">
            <v>65867</v>
          </cell>
          <cell r="G1041">
            <v>0</v>
          </cell>
        </row>
        <row r="1042">
          <cell r="B1042">
            <v>65898</v>
          </cell>
          <cell r="G1042">
            <v>0</v>
          </cell>
        </row>
        <row r="1043">
          <cell r="B1043">
            <v>65928</v>
          </cell>
          <cell r="G1043">
            <v>0</v>
          </cell>
        </row>
        <row r="1044">
          <cell r="B1044">
            <v>65959</v>
          </cell>
          <cell r="G1044">
            <v>0</v>
          </cell>
        </row>
        <row r="1045">
          <cell r="B1045">
            <v>65990</v>
          </cell>
          <cell r="G1045">
            <v>0</v>
          </cell>
        </row>
        <row r="1046">
          <cell r="B1046">
            <v>66020</v>
          </cell>
          <cell r="G1046">
            <v>0</v>
          </cell>
        </row>
        <row r="1047">
          <cell r="B1047">
            <v>66051</v>
          </cell>
          <cell r="G1047">
            <v>0</v>
          </cell>
        </row>
        <row r="1048">
          <cell r="B1048">
            <v>66081</v>
          </cell>
          <cell r="G1048">
            <v>0</v>
          </cell>
        </row>
        <row r="1049">
          <cell r="B1049">
            <v>66112</v>
          </cell>
          <cell r="G1049">
            <v>0</v>
          </cell>
        </row>
        <row r="1050">
          <cell r="B1050">
            <v>66143</v>
          </cell>
          <cell r="G1050">
            <v>0</v>
          </cell>
        </row>
        <row r="1051">
          <cell r="B1051">
            <v>66171</v>
          </cell>
          <cell r="G1051">
            <v>0</v>
          </cell>
        </row>
        <row r="1052">
          <cell r="B1052">
            <v>66202</v>
          </cell>
          <cell r="G1052">
            <v>0</v>
          </cell>
        </row>
        <row r="1053">
          <cell r="B1053">
            <v>66232</v>
          </cell>
          <cell r="G1053">
            <v>0</v>
          </cell>
        </row>
        <row r="1054">
          <cell r="B1054">
            <v>66263</v>
          </cell>
          <cell r="G1054">
            <v>0</v>
          </cell>
        </row>
        <row r="1055">
          <cell r="B1055">
            <v>66293</v>
          </cell>
          <cell r="G1055">
            <v>0</v>
          </cell>
        </row>
        <row r="1056">
          <cell r="B1056">
            <v>66324</v>
          </cell>
          <cell r="G1056">
            <v>0</v>
          </cell>
        </row>
        <row r="1057">
          <cell r="B1057">
            <v>66355</v>
          </cell>
          <cell r="G1057">
            <v>0</v>
          </cell>
        </row>
        <row r="1058">
          <cell r="B1058">
            <v>66385</v>
          </cell>
          <cell r="G1058">
            <v>0</v>
          </cell>
        </row>
        <row r="1059">
          <cell r="B1059">
            <v>66416</v>
          </cell>
          <cell r="G1059">
            <v>0</v>
          </cell>
        </row>
        <row r="1060">
          <cell r="B1060">
            <v>66446</v>
          </cell>
          <cell r="G1060">
            <v>0</v>
          </cell>
        </row>
        <row r="1061">
          <cell r="B1061">
            <v>66477</v>
          </cell>
          <cell r="G1061">
            <v>0</v>
          </cell>
        </row>
        <row r="1062">
          <cell r="B1062">
            <v>66508</v>
          </cell>
          <cell r="G1062">
            <v>0</v>
          </cell>
        </row>
        <row r="1063">
          <cell r="B1063">
            <v>66536</v>
          </cell>
          <cell r="G1063">
            <v>0</v>
          </cell>
        </row>
        <row r="1064">
          <cell r="B1064">
            <v>66567</v>
          </cell>
          <cell r="G1064">
            <v>0</v>
          </cell>
        </row>
        <row r="1065">
          <cell r="B1065">
            <v>66597</v>
          </cell>
          <cell r="G1065">
            <v>0</v>
          </cell>
        </row>
        <row r="1066">
          <cell r="B1066">
            <v>66628</v>
          </cell>
          <cell r="G1066">
            <v>0</v>
          </cell>
        </row>
        <row r="1067">
          <cell r="B1067">
            <v>66658</v>
          </cell>
          <cell r="G1067">
            <v>0</v>
          </cell>
        </row>
        <row r="1068">
          <cell r="B1068">
            <v>66689</v>
          </cell>
          <cell r="G1068">
            <v>0</v>
          </cell>
        </row>
        <row r="1069">
          <cell r="B1069">
            <v>66720</v>
          </cell>
          <cell r="G1069">
            <v>0</v>
          </cell>
        </row>
        <row r="1070">
          <cell r="B1070">
            <v>66750</v>
          </cell>
          <cell r="G1070">
            <v>0</v>
          </cell>
        </row>
        <row r="1071">
          <cell r="B1071">
            <v>66781</v>
          </cell>
          <cell r="G1071">
            <v>0</v>
          </cell>
        </row>
        <row r="1072">
          <cell r="B1072">
            <v>66811</v>
          </cell>
          <cell r="G1072">
            <v>0</v>
          </cell>
        </row>
        <row r="1073">
          <cell r="B1073">
            <v>66842</v>
          </cell>
          <cell r="G1073">
            <v>0</v>
          </cell>
        </row>
        <row r="1074">
          <cell r="B1074">
            <v>66873</v>
          </cell>
          <cell r="G1074">
            <v>0</v>
          </cell>
        </row>
        <row r="1075">
          <cell r="B1075">
            <v>66901</v>
          </cell>
          <cell r="G1075">
            <v>0</v>
          </cell>
        </row>
        <row r="1076">
          <cell r="B1076">
            <v>66932</v>
          </cell>
          <cell r="G1076">
            <v>0</v>
          </cell>
        </row>
        <row r="1077">
          <cell r="B1077">
            <v>66962</v>
          </cell>
          <cell r="G1077">
            <v>0</v>
          </cell>
        </row>
        <row r="1078">
          <cell r="B1078">
            <v>66993</v>
          </cell>
          <cell r="G1078">
            <v>0</v>
          </cell>
        </row>
        <row r="1079">
          <cell r="B1079">
            <v>67023</v>
          </cell>
          <cell r="G1079">
            <v>0</v>
          </cell>
        </row>
        <row r="1080">
          <cell r="B1080">
            <v>67054</v>
          </cell>
          <cell r="G1080">
            <v>0</v>
          </cell>
        </row>
        <row r="1081">
          <cell r="B1081">
            <v>67085</v>
          </cell>
          <cell r="G1081">
            <v>0</v>
          </cell>
        </row>
        <row r="1082">
          <cell r="B1082">
            <v>67115</v>
          </cell>
          <cell r="G1082">
            <v>0</v>
          </cell>
        </row>
        <row r="1083">
          <cell r="B1083">
            <v>67146</v>
          </cell>
          <cell r="G1083">
            <v>0</v>
          </cell>
        </row>
        <row r="1084">
          <cell r="B1084">
            <v>67176</v>
          </cell>
          <cell r="G1084">
            <v>0</v>
          </cell>
        </row>
        <row r="1085">
          <cell r="B1085">
            <v>67207</v>
          </cell>
          <cell r="G1085">
            <v>0</v>
          </cell>
        </row>
        <row r="1086">
          <cell r="B1086">
            <v>67238</v>
          </cell>
          <cell r="G1086">
            <v>0</v>
          </cell>
        </row>
        <row r="1087">
          <cell r="B1087">
            <v>67267</v>
          </cell>
          <cell r="G1087">
            <v>0</v>
          </cell>
        </row>
        <row r="1088">
          <cell r="B1088">
            <v>67298</v>
          </cell>
          <cell r="G1088">
            <v>0</v>
          </cell>
        </row>
        <row r="1089">
          <cell r="B1089">
            <v>67328</v>
          </cell>
          <cell r="G1089">
            <v>0</v>
          </cell>
        </row>
        <row r="1090">
          <cell r="B1090">
            <v>67359</v>
          </cell>
          <cell r="G1090">
            <v>0</v>
          </cell>
        </row>
        <row r="1091">
          <cell r="B1091">
            <v>67389</v>
          </cell>
          <cell r="G1091">
            <v>0</v>
          </cell>
        </row>
        <row r="1092">
          <cell r="B1092">
            <v>67420</v>
          </cell>
          <cell r="G1092">
            <v>0</v>
          </cell>
        </row>
        <row r="1093">
          <cell r="B1093">
            <v>67451</v>
          </cell>
          <cell r="G1093">
            <v>0</v>
          </cell>
        </row>
        <row r="1094">
          <cell r="B1094">
            <v>67481</v>
          </cell>
          <cell r="G1094">
            <v>0</v>
          </cell>
        </row>
        <row r="1095">
          <cell r="B1095">
            <v>67512</v>
          </cell>
          <cell r="G1095">
            <v>0</v>
          </cell>
        </row>
        <row r="1096">
          <cell r="B1096">
            <v>67542</v>
          </cell>
          <cell r="G1096">
            <v>0</v>
          </cell>
        </row>
        <row r="1097">
          <cell r="B1097">
            <v>67573</v>
          </cell>
          <cell r="G1097">
            <v>0</v>
          </cell>
        </row>
        <row r="1098">
          <cell r="B1098">
            <v>67604</v>
          </cell>
          <cell r="G1098">
            <v>0</v>
          </cell>
        </row>
        <row r="1099">
          <cell r="B1099">
            <v>67632</v>
          </cell>
          <cell r="G1099">
            <v>0</v>
          </cell>
        </row>
        <row r="1100">
          <cell r="B1100">
            <v>67663</v>
          </cell>
          <cell r="G1100">
            <v>0</v>
          </cell>
        </row>
        <row r="1101">
          <cell r="B1101">
            <v>67693</v>
          </cell>
          <cell r="G1101">
            <v>0</v>
          </cell>
        </row>
        <row r="1102">
          <cell r="B1102">
            <v>67724</v>
          </cell>
          <cell r="G1102">
            <v>0</v>
          </cell>
        </row>
        <row r="1103">
          <cell r="B1103">
            <v>67754</v>
          </cell>
          <cell r="G1103">
            <v>0</v>
          </cell>
        </row>
        <row r="1104">
          <cell r="B1104">
            <v>67785</v>
          </cell>
          <cell r="G1104">
            <v>0</v>
          </cell>
        </row>
        <row r="1105">
          <cell r="B1105">
            <v>67816</v>
          </cell>
          <cell r="G1105">
            <v>0</v>
          </cell>
        </row>
        <row r="1106">
          <cell r="B1106">
            <v>67846</v>
          </cell>
          <cell r="G1106">
            <v>0</v>
          </cell>
        </row>
        <row r="1107">
          <cell r="B1107">
            <v>67877</v>
          </cell>
          <cell r="G1107">
            <v>0</v>
          </cell>
        </row>
        <row r="1108">
          <cell r="B1108">
            <v>67907</v>
          </cell>
          <cell r="G1108">
            <v>0</v>
          </cell>
        </row>
        <row r="1109">
          <cell r="B1109">
            <v>67938</v>
          </cell>
          <cell r="G1109">
            <v>0</v>
          </cell>
        </row>
        <row r="1110">
          <cell r="B1110">
            <v>67969</v>
          </cell>
          <cell r="G1110">
            <v>0</v>
          </cell>
        </row>
        <row r="1111">
          <cell r="B1111">
            <v>67997</v>
          </cell>
          <cell r="G1111">
            <v>0</v>
          </cell>
        </row>
        <row r="1112">
          <cell r="B1112">
            <v>68028</v>
          </cell>
          <cell r="G1112">
            <v>0</v>
          </cell>
        </row>
        <row r="1113">
          <cell r="B1113">
            <v>68058</v>
          </cell>
          <cell r="G1113">
            <v>0</v>
          </cell>
        </row>
        <row r="1114">
          <cell r="B1114">
            <v>68089</v>
          </cell>
          <cell r="G1114">
            <v>0</v>
          </cell>
        </row>
        <row r="1115">
          <cell r="B1115">
            <v>68119</v>
          </cell>
          <cell r="G1115">
            <v>0</v>
          </cell>
        </row>
        <row r="1116">
          <cell r="B1116">
            <v>68150</v>
          </cell>
          <cell r="G1116">
            <v>0</v>
          </cell>
        </row>
        <row r="1117">
          <cell r="B1117">
            <v>68181</v>
          </cell>
          <cell r="G1117">
            <v>0</v>
          </cell>
        </row>
        <row r="1118">
          <cell r="B1118">
            <v>68211</v>
          </cell>
          <cell r="G1118">
            <v>0</v>
          </cell>
        </row>
        <row r="1119">
          <cell r="B1119">
            <v>68242</v>
          </cell>
          <cell r="G1119">
            <v>0</v>
          </cell>
        </row>
        <row r="1120">
          <cell r="B1120">
            <v>68272</v>
          </cell>
          <cell r="G1120">
            <v>0</v>
          </cell>
        </row>
        <row r="1121">
          <cell r="B1121">
            <v>68303</v>
          </cell>
          <cell r="G1121">
            <v>0</v>
          </cell>
        </row>
        <row r="1122">
          <cell r="B1122">
            <v>68334</v>
          </cell>
          <cell r="G1122">
            <v>0</v>
          </cell>
        </row>
        <row r="1123">
          <cell r="B1123">
            <v>68362</v>
          </cell>
          <cell r="G1123">
            <v>0</v>
          </cell>
        </row>
        <row r="1124">
          <cell r="B1124">
            <v>68393</v>
          </cell>
          <cell r="G1124">
            <v>0</v>
          </cell>
        </row>
        <row r="1125">
          <cell r="B1125">
            <v>68423</v>
          </cell>
          <cell r="G1125">
            <v>0</v>
          </cell>
        </row>
        <row r="1126">
          <cell r="B1126">
            <v>68454</v>
          </cell>
          <cell r="G1126">
            <v>0</v>
          </cell>
        </row>
        <row r="1127">
          <cell r="B1127">
            <v>68484</v>
          </cell>
          <cell r="G1127">
            <v>0</v>
          </cell>
        </row>
        <row r="1128">
          <cell r="B1128">
            <v>68515</v>
          </cell>
          <cell r="G1128">
            <v>0</v>
          </cell>
        </row>
        <row r="1129">
          <cell r="B1129">
            <v>68546</v>
          </cell>
          <cell r="G1129">
            <v>0</v>
          </cell>
        </row>
        <row r="1130">
          <cell r="B1130">
            <v>68576</v>
          </cell>
          <cell r="G1130">
            <v>0</v>
          </cell>
        </row>
        <row r="1131">
          <cell r="B1131">
            <v>68607</v>
          </cell>
          <cell r="G1131">
            <v>0</v>
          </cell>
        </row>
        <row r="1132">
          <cell r="B1132">
            <v>68637</v>
          </cell>
          <cell r="G1132">
            <v>0</v>
          </cell>
        </row>
        <row r="1133">
          <cell r="B1133">
            <v>68668</v>
          </cell>
          <cell r="G1133">
            <v>0</v>
          </cell>
        </row>
        <row r="1134">
          <cell r="B1134">
            <v>68699</v>
          </cell>
          <cell r="G1134">
            <v>0</v>
          </cell>
        </row>
        <row r="1135">
          <cell r="B1135">
            <v>68728</v>
          </cell>
          <cell r="G1135">
            <v>0</v>
          </cell>
        </row>
        <row r="1136">
          <cell r="B1136">
            <v>68759</v>
          </cell>
          <cell r="G1136">
            <v>0</v>
          </cell>
        </row>
        <row r="1137">
          <cell r="B1137">
            <v>68789</v>
          </cell>
          <cell r="G1137">
            <v>0</v>
          </cell>
        </row>
        <row r="1138">
          <cell r="B1138">
            <v>68820</v>
          </cell>
          <cell r="G1138">
            <v>0</v>
          </cell>
        </row>
        <row r="1139">
          <cell r="B1139">
            <v>68850</v>
          </cell>
          <cell r="G1139">
            <v>0</v>
          </cell>
        </row>
        <row r="1140">
          <cell r="B1140">
            <v>68881</v>
          </cell>
          <cell r="G1140">
            <v>0</v>
          </cell>
        </row>
        <row r="1141">
          <cell r="B1141">
            <v>68912</v>
          </cell>
          <cell r="G1141">
            <v>0</v>
          </cell>
        </row>
        <row r="1142">
          <cell r="B1142">
            <v>68942</v>
          </cell>
          <cell r="G1142">
            <v>0</v>
          </cell>
        </row>
        <row r="1143">
          <cell r="B1143">
            <v>68973</v>
          </cell>
          <cell r="G1143">
            <v>0</v>
          </cell>
        </row>
        <row r="1144">
          <cell r="B1144">
            <v>69003</v>
          </cell>
          <cell r="G1144">
            <v>0</v>
          </cell>
        </row>
        <row r="1145">
          <cell r="B1145">
            <v>69034</v>
          </cell>
          <cell r="G1145">
            <v>0</v>
          </cell>
        </row>
        <row r="1146">
          <cell r="B1146">
            <v>69065</v>
          </cell>
          <cell r="G1146">
            <v>0</v>
          </cell>
        </row>
        <row r="1147">
          <cell r="B1147">
            <v>69093</v>
          </cell>
          <cell r="G1147">
            <v>0</v>
          </cell>
        </row>
        <row r="1148">
          <cell r="B1148">
            <v>69124</v>
          </cell>
          <cell r="G1148">
            <v>0</v>
          </cell>
        </row>
        <row r="1149">
          <cell r="B1149">
            <v>69154</v>
          </cell>
          <cell r="G1149">
            <v>0</v>
          </cell>
        </row>
        <row r="1150">
          <cell r="B1150">
            <v>69185</v>
          </cell>
          <cell r="G1150">
            <v>0</v>
          </cell>
        </row>
        <row r="1151">
          <cell r="B1151">
            <v>69215</v>
          </cell>
          <cell r="G1151">
            <v>0</v>
          </cell>
        </row>
        <row r="1152">
          <cell r="B1152">
            <v>69246</v>
          </cell>
          <cell r="G1152">
            <v>0</v>
          </cell>
        </row>
        <row r="1153">
          <cell r="B1153">
            <v>69277</v>
          </cell>
          <cell r="G1153">
            <v>0</v>
          </cell>
        </row>
        <row r="1154">
          <cell r="B1154">
            <v>69307</v>
          </cell>
          <cell r="G1154">
            <v>0</v>
          </cell>
        </row>
        <row r="1155">
          <cell r="B1155">
            <v>69338</v>
          </cell>
          <cell r="G1155">
            <v>0</v>
          </cell>
        </row>
        <row r="1156">
          <cell r="B1156">
            <v>69368</v>
          </cell>
          <cell r="G1156">
            <v>0</v>
          </cell>
        </row>
        <row r="1157">
          <cell r="B1157">
            <v>69399</v>
          </cell>
          <cell r="G1157">
            <v>0</v>
          </cell>
        </row>
        <row r="1158">
          <cell r="B1158">
            <v>69430</v>
          </cell>
          <cell r="G1158">
            <v>0</v>
          </cell>
        </row>
        <row r="1159">
          <cell r="B1159">
            <v>69458</v>
          </cell>
          <cell r="G1159">
            <v>0</v>
          </cell>
        </row>
        <row r="1160">
          <cell r="B1160">
            <v>69489</v>
          </cell>
          <cell r="G1160">
            <v>0</v>
          </cell>
        </row>
        <row r="1161">
          <cell r="B1161">
            <v>69519</v>
          </cell>
          <cell r="G1161">
            <v>0</v>
          </cell>
        </row>
        <row r="1162">
          <cell r="B1162">
            <v>69550</v>
          </cell>
          <cell r="G1162">
            <v>0</v>
          </cell>
        </row>
        <row r="1163">
          <cell r="B1163">
            <v>69580</v>
          </cell>
          <cell r="G1163">
            <v>0</v>
          </cell>
        </row>
        <row r="1164">
          <cell r="B1164">
            <v>69611</v>
          </cell>
          <cell r="G1164">
            <v>0</v>
          </cell>
        </row>
        <row r="1165">
          <cell r="B1165">
            <v>69642</v>
          </cell>
          <cell r="G1165">
            <v>0</v>
          </cell>
        </row>
        <row r="1166">
          <cell r="B1166">
            <v>69672</v>
          </cell>
          <cell r="G1166">
            <v>0</v>
          </cell>
        </row>
        <row r="1167">
          <cell r="B1167">
            <v>69703</v>
          </cell>
          <cell r="G1167">
            <v>0</v>
          </cell>
        </row>
        <row r="1168">
          <cell r="B1168">
            <v>69733</v>
          </cell>
          <cell r="G1168">
            <v>0</v>
          </cell>
        </row>
        <row r="1169">
          <cell r="B1169">
            <v>69764</v>
          </cell>
          <cell r="G1169">
            <v>0</v>
          </cell>
        </row>
        <row r="1170">
          <cell r="B1170">
            <v>69795</v>
          </cell>
          <cell r="G1170">
            <v>0</v>
          </cell>
        </row>
        <row r="1171">
          <cell r="B1171">
            <v>69823</v>
          </cell>
          <cell r="G1171">
            <v>0</v>
          </cell>
        </row>
        <row r="1172">
          <cell r="B1172">
            <v>69854</v>
          </cell>
          <cell r="G1172">
            <v>0</v>
          </cell>
        </row>
        <row r="1173">
          <cell r="B1173">
            <v>69884</v>
          </cell>
          <cell r="G1173">
            <v>0</v>
          </cell>
        </row>
        <row r="1174">
          <cell r="B1174">
            <v>69915</v>
          </cell>
          <cell r="G1174">
            <v>0</v>
          </cell>
        </row>
        <row r="1175">
          <cell r="B1175">
            <v>69945</v>
          </cell>
          <cell r="G1175">
            <v>0</v>
          </cell>
        </row>
        <row r="1176">
          <cell r="B1176">
            <v>69976</v>
          </cell>
          <cell r="G1176">
            <v>0</v>
          </cell>
        </row>
        <row r="1177">
          <cell r="B1177">
            <v>70007</v>
          </cell>
          <cell r="G1177">
            <v>0</v>
          </cell>
        </row>
        <row r="1178">
          <cell r="B1178">
            <v>70037</v>
          </cell>
          <cell r="G1178">
            <v>0</v>
          </cell>
        </row>
        <row r="1179">
          <cell r="B1179">
            <v>70068</v>
          </cell>
          <cell r="G1179">
            <v>0</v>
          </cell>
        </row>
        <row r="1180">
          <cell r="B1180">
            <v>70098</v>
          </cell>
          <cell r="G1180">
            <v>0</v>
          </cell>
        </row>
        <row r="1181">
          <cell r="B1181">
            <v>70129</v>
          </cell>
          <cell r="G1181">
            <v>0</v>
          </cell>
        </row>
        <row r="1182">
          <cell r="B1182">
            <v>70160</v>
          </cell>
          <cell r="G1182">
            <v>0</v>
          </cell>
        </row>
        <row r="1183">
          <cell r="B1183">
            <v>70189</v>
          </cell>
          <cell r="G1183">
            <v>0</v>
          </cell>
        </row>
        <row r="1184">
          <cell r="B1184">
            <v>70220</v>
          </cell>
          <cell r="G1184">
            <v>0</v>
          </cell>
        </row>
        <row r="1185">
          <cell r="B1185">
            <v>70250</v>
          </cell>
          <cell r="G1185">
            <v>0</v>
          </cell>
        </row>
        <row r="1186">
          <cell r="B1186">
            <v>70281</v>
          </cell>
          <cell r="G1186">
            <v>0</v>
          </cell>
        </row>
        <row r="1187">
          <cell r="B1187">
            <v>70311</v>
          </cell>
          <cell r="G1187">
            <v>0</v>
          </cell>
        </row>
        <row r="1188">
          <cell r="B1188">
            <v>70342</v>
          </cell>
          <cell r="G1188">
            <v>0</v>
          </cell>
        </row>
        <row r="1189">
          <cell r="B1189">
            <v>70373</v>
          </cell>
          <cell r="G1189">
            <v>0</v>
          </cell>
        </row>
        <row r="1190">
          <cell r="B1190">
            <v>70403</v>
          </cell>
          <cell r="G1190">
            <v>0</v>
          </cell>
        </row>
        <row r="1191">
          <cell r="B1191">
            <v>70434</v>
          </cell>
          <cell r="G1191">
            <v>0</v>
          </cell>
        </row>
        <row r="1192">
          <cell r="B1192">
            <v>70464</v>
          </cell>
          <cell r="G1192">
            <v>0</v>
          </cell>
        </row>
        <row r="1193">
          <cell r="B1193">
            <v>70495</v>
          </cell>
          <cell r="G1193">
            <v>0</v>
          </cell>
        </row>
        <row r="1194">
          <cell r="B1194">
            <v>70526</v>
          </cell>
          <cell r="G1194">
            <v>0</v>
          </cell>
        </row>
        <row r="1195">
          <cell r="B1195">
            <v>70554</v>
          </cell>
          <cell r="G1195">
            <v>0</v>
          </cell>
        </row>
        <row r="1196">
          <cell r="B1196">
            <v>70585</v>
          </cell>
          <cell r="G1196">
            <v>0</v>
          </cell>
        </row>
        <row r="1197">
          <cell r="B1197">
            <v>70615</v>
          </cell>
          <cell r="G1197">
            <v>0</v>
          </cell>
        </row>
        <row r="1198">
          <cell r="B1198">
            <v>70646</v>
          </cell>
          <cell r="G1198">
            <v>0</v>
          </cell>
        </row>
        <row r="1199">
          <cell r="B1199">
            <v>70676</v>
          </cell>
          <cell r="G1199">
            <v>0</v>
          </cell>
        </row>
        <row r="1200">
          <cell r="B1200">
            <v>70707</v>
          </cell>
          <cell r="G1200">
            <v>0</v>
          </cell>
        </row>
        <row r="1201">
          <cell r="B1201">
            <v>70738</v>
          </cell>
          <cell r="G1201">
            <v>0</v>
          </cell>
        </row>
        <row r="1202">
          <cell r="B1202">
            <v>70768</v>
          </cell>
          <cell r="G1202">
            <v>0</v>
          </cell>
        </row>
        <row r="1203">
          <cell r="B1203">
            <v>70799</v>
          </cell>
          <cell r="G1203">
            <v>0</v>
          </cell>
        </row>
        <row r="1204">
          <cell r="B1204">
            <v>70829</v>
          </cell>
          <cell r="G1204">
            <v>0</v>
          </cell>
        </row>
        <row r="1205">
          <cell r="B1205">
            <v>70860</v>
          </cell>
          <cell r="G1205">
            <v>0</v>
          </cell>
        </row>
        <row r="1206">
          <cell r="B1206">
            <v>70891</v>
          </cell>
          <cell r="G1206">
            <v>0</v>
          </cell>
        </row>
        <row r="1207">
          <cell r="B1207">
            <v>70919</v>
          </cell>
          <cell r="G1207">
            <v>0</v>
          </cell>
        </row>
        <row r="1208">
          <cell r="B1208">
            <v>70950</v>
          </cell>
          <cell r="G1208">
            <v>0</v>
          </cell>
        </row>
        <row r="1209">
          <cell r="B1209">
            <v>70980</v>
          </cell>
          <cell r="G1209">
            <v>0</v>
          </cell>
        </row>
        <row r="1210">
          <cell r="B1210">
            <v>71011</v>
          </cell>
          <cell r="G1210">
            <v>0</v>
          </cell>
        </row>
        <row r="1211">
          <cell r="B1211">
            <v>71041</v>
          </cell>
          <cell r="G1211">
            <v>0</v>
          </cell>
        </row>
        <row r="1212">
          <cell r="B1212">
            <v>71072</v>
          </cell>
          <cell r="G1212">
            <v>0</v>
          </cell>
        </row>
        <row r="1213">
          <cell r="B1213">
            <v>71103</v>
          </cell>
          <cell r="G1213">
            <v>0</v>
          </cell>
        </row>
        <row r="1214">
          <cell r="B1214">
            <v>71133</v>
          </cell>
          <cell r="G1214">
            <v>0</v>
          </cell>
        </row>
        <row r="1215">
          <cell r="B1215">
            <v>71164</v>
          </cell>
          <cell r="G1215">
            <v>0</v>
          </cell>
        </row>
        <row r="1216">
          <cell r="B1216">
            <v>71194</v>
          </cell>
          <cell r="G1216">
            <v>0</v>
          </cell>
        </row>
        <row r="1217">
          <cell r="B1217">
            <v>71225</v>
          </cell>
          <cell r="G1217">
            <v>0</v>
          </cell>
        </row>
        <row r="1218">
          <cell r="B1218">
            <v>71256</v>
          </cell>
          <cell r="G1218">
            <v>0</v>
          </cell>
        </row>
        <row r="1219">
          <cell r="B1219">
            <v>71284</v>
          </cell>
          <cell r="G1219">
            <v>0</v>
          </cell>
        </row>
        <row r="1220">
          <cell r="B1220">
            <v>71315</v>
          </cell>
          <cell r="G1220">
            <v>0</v>
          </cell>
        </row>
        <row r="1221">
          <cell r="B1221">
            <v>71345</v>
          </cell>
          <cell r="G1221">
            <v>0</v>
          </cell>
        </row>
        <row r="1222">
          <cell r="B1222">
            <v>71376</v>
          </cell>
          <cell r="G1222">
            <v>0</v>
          </cell>
        </row>
        <row r="1223">
          <cell r="B1223">
            <v>71406</v>
          </cell>
          <cell r="G1223">
            <v>0</v>
          </cell>
        </row>
        <row r="1224">
          <cell r="B1224">
            <v>71437</v>
          </cell>
          <cell r="G1224">
            <v>0</v>
          </cell>
        </row>
        <row r="1225">
          <cell r="B1225">
            <v>71468</v>
          </cell>
          <cell r="G1225">
            <v>0</v>
          </cell>
        </row>
        <row r="1226">
          <cell r="B1226">
            <v>71498</v>
          </cell>
          <cell r="G1226">
            <v>0</v>
          </cell>
        </row>
        <row r="1227">
          <cell r="B1227">
            <v>71529</v>
          </cell>
          <cell r="G1227">
            <v>0</v>
          </cell>
        </row>
        <row r="1228">
          <cell r="B1228">
            <v>71559</v>
          </cell>
          <cell r="G1228">
            <v>0</v>
          </cell>
        </row>
        <row r="1229">
          <cell r="B1229">
            <v>71590</v>
          </cell>
          <cell r="G1229">
            <v>0</v>
          </cell>
        </row>
        <row r="1230">
          <cell r="B1230">
            <v>71621</v>
          </cell>
          <cell r="G1230">
            <v>0</v>
          </cell>
        </row>
        <row r="1231">
          <cell r="B1231">
            <v>71650</v>
          </cell>
          <cell r="G1231">
            <v>0</v>
          </cell>
        </row>
        <row r="1232">
          <cell r="B1232">
            <v>71681</v>
          </cell>
          <cell r="G1232">
            <v>0</v>
          </cell>
        </row>
        <row r="1233">
          <cell r="B1233">
            <v>71711</v>
          </cell>
          <cell r="G1233">
            <v>0</v>
          </cell>
        </row>
        <row r="1234">
          <cell r="B1234">
            <v>71742</v>
          </cell>
          <cell r="G1234">
            <v>0</v>
          </cell>
        </row>
        <row r="1235">
          <cell r="B1235">
            <v>71772</v>
          </cell>
          <cell r="G1235">
            <v>0</v>
          </cell>
        </row>
        <row r="1236">
          <cell r="B1236">
            <v>71803</v>
          </cell>
          <cell r="G1236">
            <v>0</v>
          </cell>
        </row>
        <row r="1237">
          <cell r="B1237">
            <v>71834</v>
          </cell>
          <cell r="G1237">
            <v>0</v>
          </cell>
        </row>
        <row r="1238">
          <cell r="B1238">
            <v>71864</v>
          </cell>
          <cell r="G1238">
            <v>0</v>
          </cell>
        </row>
        <row r="1239">
          <cell r="B1239">
            <v>71895</v>
          </cell>
          <cell r="G1239">
            <v>0</v>
          </cell>
        </row>
        <row r="1240">
          <cell r="B1240">
            <v>71925</v>
          </cell>
          <cell r="G1240">
            <v>0</v>
          </cell>
        </row>
        <row r="1241">
          <cell r="B1241">
            <v>71956</v>
          </cell>
          <cell r="G1241">
            <v>0</v>
          </cell>
        </row>
        <row r="1242">
          <cell r="B1242">
            <v>71987</v>
          </cell>
          <cell r="G1242">
            <v>0</v>
          </cell>
        </row>
        <row r="1243">
          <cell r="B1243">
            <v>72015</v>
          </cell>
          <cell r="G1243">
            <v>0</v>
          </cell>
        </row>
        <row r="1244">
          <cell r="B1244">
            <v>72046</v>
          </cell>
          <cell r="G1244">
            <v>0</v>
          </cell>
        </row>
        <row r="1245">
          <cell r="B1245">
            <v>72076</v>
          </cell>
          <cell r="G1245">
            <v>0</v>
          </cell>
        </row>
        <row r="1246">
          <cell r="B1246">
            <v>72107</v>
          </cell>
          <cell r="G1246">
            <v>0</v>
          </cell>
        </row>
        <row r="1247">
          <cell r="B1247">
            <v>72137</v>
          </cell>
          <cell r="G1247">
            <v>0</v>
          </cell>
        </row>
        <row r="1248">
          <cell r="B1248">
            <v>72168</v>
          </cell>
          <cell r="G1248">
            <v>0</v>
          </cell>
        </row>
        <row r="1249">
          <cell r="B1249">
            <v>72199</v>
          </cell>
          <cell r="G1249">
            <v>0</v>
          </cell>
        </row>
        <row r="1250">
          <cell r="B1250">
            <v>72229</v>
          </cell>
          <cell r="G1250">
            <v>0</v>
          </cell>
        </row>
        <row r="1251">
          <cell r="B1251">
            <v>72260</v>
          </cell>
          <cell r="G1251">
            <v>0</v>
          </cell>
        </row>
        <row r="1252">
          <cell r="B1252">
            <v>72290</v>
          </cell>
          <cell r="G1252">
            <v>0</v>
          </cell>
        </row>
        <row r="1253">
          <cell r="B1253">
            <v>72321</v>
          </cell>
          <cell r="G1253">
            <v>0</v>
          </cell>
        </row>
        <row r="1254">
          <cell r="B1254">
            <v>72352</v>
          </cell>
          <cell r="G1254">
            <v>0</v>
          </cell>
        </row>
        <row r="1255">
          <cell r="B1255">
            <v>72380</v>
          </cell>
          <cell r="G1255">
            <v>0</v>
          </cell>
        </row>
        <row r="1256">
          <cell r="B1256">
            <v>72411</v>
          </cell>
          <cell r="G1256">
            <v>0</v>
          </cell>
        </row>
        <row r="1257">
          <cell r="B1257">
            <v>72441</v>
          </cell>
          <cell r="G1257">
            <v>0</v>
          </cell>
        </row>
        <row r="1258">
          <cell r="B1258">
            <v>72472</v>
          </cell>
          <cell r="G1258">
            <v>0</v>
          </cell>
        </row>
        <row r="1259">
          <cell r="B1259">
            <v>72502</v>
          </cell>
          <cell r="G1259">
            <v>0</v>
          </cell>
        </row>
        <row r="1260">
          <cell r="B1260">
            <v>72533</v>
          </cell>
          <cell r="G1260">
            <v>0</v>
          </cell>
        </row>
        <row r="1261">
          <cell r="B1261">
            <v>72564</v>
          </cell>
          <cell r="G1261">
            <v>0</v>
          </cell>
        </row>
        <row r="1262">
          <cell r="B1262">
            <v>72594</v>
          </cell>
          <cell r="G1262">
            <v>0</v>
          </cell>
        </row>
        <row r="1263">
          <cell r="B1263">
            <v>72625</v>
          </cell>
          <cell r="G1263">
            <v>0</v>
          </cell>
        </row>
        <row r="1264">
          <cell r="B1264">
            <v>72655</v>
          </cell>
          <cell r="G1264">
            <v>0</v>
          </cell>
        </row>
        <row r="1265">
          <cell r="B1265">
            <v>72686</v>
          </cell>
          <cell r="G1265">
            <v>0</v>
          </cell>
        </row>
        <row r="1266">
          <cell r="B1266">
            <v>72717</v>
          </cell>
          <cell r="G1266">
            <v>0</v>
          </cell>
        </row>
        <row r="1267">
          <cell r="B1267">
            <v>72745</v>
          </cell>
          <cell r="G1267">
            <v>0</v>
          </cell>
        </row>
        <row r="1268">
          <cell r="B1268">
            <v>72776</v>
          </cell>
          <cell r="G1268">
            <v>0</v>
          </cell>
        </row>
        <row r="1269">
          <cell r="B1269">
            <v>72806</v>
          </cell>
          <cell r="G1269">
            <v>0</v>
          </cell>
        </row>
        <row r="1270">
          <cell r="B1270">
            <v>72837</v>
          </cell>
          <cell r="G1270">
            <v>0</v>
          </cell>
        </row>
        <row r="1271">
          <cell r="B1271">
            <v>72867</v>
          </cell>
          <cell r="G1271">
            <v>0</v>
          </cell>
        </row>
        <row r="1272">
          <cell r="B1272">
            <v>72898</v>
          </cell>
          <cell r="G1272">
            <v>0</v>
          </cell>
        </row>
        <row r="1273">
          <cell r="B1273">
            <v>72929</v>
          </cell>
          <cell r="G1273">
            <v>0</v>
          </cell>
        </row>
        <row r="1274">
          <cell r="B1274">
            <v>72959</v>
          </cell>
          <cell r="G1274">
            <v>0</v>
          </cell>
        </row>
        <row r="1275">
          <cell r="B1275">
            <v>72990</v>
          </cell>
          <cell r="G1275">
            <v>0</v>
          </cell>
        </row>
        <row r="1276">
          <cell r="B1276">
            <v>73020</v>
          </cell>
          <cell r="G1276">
            <v>0</v>
          </cell>
        </row>
        <row r="1277">
          <cell r="B1277">
            <v>73051</v>
          </cell>
          <cell r="G1277">
            <v>0</v>
          </cell>
        </row>
        <row r="1278">
          <cell r="B1278">
            <v>73082</v>
          </cell>
          <cell r="G1278">
            <v>0</v>
          </cell>
        </row>
        <row r="1279">
          <cell r="B1279">
            <v>73110</v>
          </cell>
          <cell r="G1279">
            <v>0</v>
          </cell>
        </row>
        <row r="1280">
          <cell r="B1280">
            <v>73141</v>
          </cell>
          <cell r="G1280">
            <v>0</v>
          </cell>
        </row>
        <row r="1281">
          <cell r="B1281">
            <v>73171</v>
          </cell>
          <cell r="G1281">
            <v>0</v>
          </cell>
        </row>
        <row r="1282">
          <cell r="B1282">
            <v>73202</v>
          </cell>
          <cell r="G1282">
            <v>0</v>
          </cell>
        </row>
        <row r="1283">
          <cell r="B1283">
            <v>73232</v>
          </cell>
          <cell r="G1283">
            <v>0</v>
          </cell>
        </row>
        <row r="1284">
          <cell r="B1284">
            <v>73263</v>
          </cell>
          <cell r="G1284">
            <v>0</v>
          </cell>
        </row>
        <row r="1285">
          <cell r="B1285">
            <v>73294</v>
          </cell>
          <cell r="G1285">
            <v>0</v>
          </cell>
        </row>
        <row r="1286">
          <cell r="B1286">
            <v>73324</v>
          </cell>
          <cell r="G1286">
            <v>0</v>
          </cell>
        </row>
        <row r="1287">
          <cell r="B1287">
            <v>73355</v>
          </cell>
          <cell r="G1287">
            <v>0</v>
          </cell>
        </row>
        <row r="1288">
          <cell r="B1288">
            <v>73385</v>
          </cell>
          <cell r="G1288">
            <v>0</v>
          </cell>
        </row>
        <row r="1289">
          <cell r="B1289">
            <v>73416</v>
          </cell>
          <cell r="G1289">
            <v>0</v>
          </cell>
        </row>
        <row r="1290">
          <cell r="B1290">
            <v>73447</v>
          </cell>
          <cell r="G1290">
            <v>0</v>
          </cell>
        </row>
        <row r="1291">
          <cell r="B1291">
            <v>73475</v>
          </cell>
          <cell r="G1291">
            <v>0</v>
          </cell>
        </row>
        <row r="1292">
          <cell r="B1292">
            <v>73506</v>
          </cell>
          <cell r="G1292">
            <v>0</v>
          </cell>
        </row>
        <row r="1293">
          <cell r="B1293">
            <v>73536</v>
          </cell>
          <cell r="G1293">
            <v>0</v>
          </cell>
        </row>
        <row r="1294">
          <cell r="B1294">
            <v>73567</v>
          </cell>
          <cell r="G1294">
            <v>0</v>
          </cell>
        </row>
        <row r="1295">
          <cell r="B1295">
            <v>73597</v>
          </cell>
          <cell r="G1295">
            <v>0</v>
          </cell>
        </row>
        <row r="1296">
          <cell r="B1296">
            <v>73628</v>
          </cell>
          <cell r="G1296">
            <v>0</v>
          </cell>
        </row>
        <row r="1297">
          <cell r="B1297">
            <v>73659</v>
          </cell>
          <cell r="G1297">
            <v>0</v>
          </cell>
        </row>
        <row r="1298">
          <cell r="B1298">
            <v>73689</v>
          </cell>
          <cell r="G1298">
            <v>0</v>
          </cell>
        </row>
        <row r="1299">
          <cell r="B1299">
            <v>73720</v>
          </cell>
          <cell r="G1299">
            <v>0</v>
          </cell>
        </row>
        <row r="1300">
          <cell r="B1300">
            <v>73750</v>
          </cell>
          <cell r="G1300">
            <v>0</v>
          </cell>
        </row>
        <row r="1301">
          <cell r="B1301">
            <v>73781</v>
          </cell>
          <cell r="G1301">
            <v>0</v>
          </cell>
        </row>
        <row r="1302">
          <cell r="B1302">
            <v>73812</v>
          </cell>
          <cell r="G1302">
            <v>0</v>
          </cell>
        </row>
        <row r="1303">
          <cell r="B1303">
            <v>73840</v>
          </cell>
          <cell r="G1303">
            <v>0</v>
          </cell>
        </row>
        <row r="1304">
          <cell r="B1304">
            <v>73871</v>
          </cell>
          <cell r="G1304">
            <v>0</v>
          </cell>
        </row>
        <row r="1305">
          <cell r="B1305">
            <v>73901</v>
          </cell>
          <cell r="G1305">
            <v>0</v>
          </cell>
        </row>
        <row r="1306">
          <cell r="B1306">
            <v>73932</v>
          </cell>
          <cell r="G1306">
            <v>0</v>
          </cell>
        </row>
        <row r="1307">
          <cell r="B1307">
            <v>73962</v>
          </cell>
          <cell r="G1307">
            <v>0</v>
          </cell>
        </row>
        <row r="1308">
          <cell r="B1308">
            <v>73993</v>
          </cell>
          <cell r="G1308">
            <v>0</v>
          </cell>
        </row>
        <row r="1309">
          <cell r="B1309">
            <v>74024</v>
          </cell>
          <cell r="G1309">
            <v>0</v>
          </cell>
        </row>
        <row r="1310">
          <cell r="B1310">
            <v>74054</v>
          </cell>
          <cell r="G1310">
            <v>0</v>
          </cell>
        </row>
        <row r="1311">
          <cell r="B1311">
            <v>74085</v>
          </cell>
          <cell r="G1311">
            <v>0</v>
          </cell>
        </row>
        <row r="1312">
          <cell r="B1312">
            <v>74115</v>
          </cell>
          <cell r="G1312">
            <v>0</v>
          </cell>
        </row>
        <row r="1313">
          <cell r="B1313">
            <v>74146</v>
          </cell>
          <cell r="G1313">
            <v>0</v>
          </cell>
        </row>
        <row r="1314">
          <cell r="B1314">
            <v>74177</v>
          </cell>
          <cell r="G1314">
            <v>0</v>
          </cell>
        </row>
        <row r="1315">
          <cell r="B1315">
            <v>74205</v>
          </cell>
          <cell r="G1315">
            <v>0</v>
          </cell>
        </row>
        <row r="1316">
          <cell r="B1316">
            <v>74236</v>
          </cell>
          <cell r="G1316">
            <v>0</v>
          </cell>
        </row>
        <row r="1317">
          <cell r="B1317">
            <v>74266</v>
          </cell>
          <cell r="G1317">
            <v>0</v>
          </cell>
        </row>
        <row r="1318">
          <cell r="B1318">
            <v>74297</v>
          </cell>
          <cell r="G1318">
            <v>0</v>
          </cell>
        </row>
        <row r="1319">
          <cell r="B1319">
            <v>74327</v>
          </cell>
          <cell r="G1319">
            <v>0</v>
          </cell>
        </row>
        <row r="1320">
          <cell r="B1320">
            <v>74358</v>
          </cell>
          <cell r="G1320">
            <v>0</v>
          </cell>
        </row>
        <row r="1321">
          <cell r="B1321">
            <v>74389</v>
          </cell>
          <cell r="G1321">
            <v>0</v>
          </cell>
        </row>
        <row r="1322">
          <cell r="B1322">
            <v>74419</v>
          </cell>
          <cell r="G1322">
            <v>0</v>
          </cell>
        </row>
        <row r="1323">
          <cell r="B1323">
            <v>74450</v>
          </cell>
          <cell r="G1323">
            <v>0</v>
          </cell>
        </row>
        <row r="1324">
          <cell r="B1324">
            <v>74480</v>
          </cell>
          <cell r="G1324">
            <v>0</v>
          </cell>
        </row>
        <row r="1325">
          <cell r="B1325">
            <v>74511</v>
          </cell>
          <cell r="G1325">
            <v>0</v>
          </cell>
        </row>
        <row r="1326">
          <cell r="B1326">
            <v>74542</v>
          </cell>
          <cell r="G1326">
            <v>0</v>
          </cell>
        </row>
        <row r="1327">
          <cell r="B1327">
            <v>74571</v>
          </cell>
          <cell r="G1327">
            <v>0</v>
          </cell>
        </row>
        <row r="1328">
          <cell r="B1328">
            <v>74602</v>
          </cell>
          <cell r="G1328">
            <v>0</v>
          </cell>
        </row>
        <row r="1329">
          <cell r="B1329">
            <v>74632</v>
          </cell>
          <cell r="G1329">
            <v>0</v>
          </cell>
        </row>
        <row r="1330">
          <cell r="B1330">
            <v>74663</v>
          </cell>
          <cell r="G1330">
            <v>0</v>
          </cell>
        </row>
        <row r="1331">
          <cell r="B1331">
            <v>74693</v>
          </cell>
          <cell r="G1331">
            <v>0</v>
          </cell>
        </row>
        <row r="1332">
          <cell r="B1332">
            <v>74724</v>
          </cell>
          <cell r="G1332">
            <v>0</v>
          </cell>
        </row>
        <row r="1333">
          <cell r="B1333">
            <v>74755</v>
          </cell>
          <cell r="G1333">
            <v>0</v>
          </cell>
        </row>
        <row r="1334">
          <cell r="B1334">
            <v>74785</v>
          </cell>
          <cell r="G1334">
            <v>0</v>
          </cell>
        </row>
        <row r="1335">
          <cell r="B1335">
            <v>74816</v>
          </cell>
          <cell r="G1335">
            <v>0</v>
          </cell>
        </row>
        <row r="1336">
          <cell r="B1336">
            <v>74846</v>
          </cell>
          <cell r="G1336">
            <v>0</v>
          </cell>
        </row>
        <row r="1337">
          <cell r="B1337">
            <v>74877</v>
          </cell>
          <cell r="G1337">
            <v>0</v>
          </cell>
        </row>
        <row r="1338">
          <cell r="B1338">
            <v>74908</v>
          </cell>
          <cell r="G1338">
            <v>0</v>
          </cell>
        </row>
        <row r="1339">
          <cell r="B1339">
            <v>74936</v>
          </cell>
          <cell r="G1339">
            <v>0</v>
          </cell>
        </row>
        <row r="1340">
          <cell r="B1340">
            <v>74967</v>
          </cell>
          <cell r="G1340">
            <v>0</v>
          </cell>
        </row>
        <row r="1341">
          <cell r="B1341">
            <v>74997</v>
          </cell>
          <cell r="G1341">
            <v>0</v>
          </cell>
        </row>
        <row r="1342">
          <cell r="B1342">
            <v>75028</v>
          </cell>
          <cell r="G1342">
            <v>0</v>
          </cell>
        </row>
        <row r="1343">
          <cell r="B1343">
            <v>75058</v>
          </cell>
          <cell r="G1343">
            <v>0</v>
          </cell>
        </row>
        <row r="1344">
          <cell r="B1344">
            <v>75089</v>
          </cell>
          <cell r="G1344">
            <v>0</v>
          </cell>
        </row>
        <row r="1345">
          <cell r="B1345">
            <v>75120</v>
          </cell>
          <cell r="G1345">
            <v>0</v>
          </cell>
        </row>
        <row r="1346">
          <cell r="B1346">
            <v>75150</v>
          </cell>
          <cell r="G1346">
            <v>0</v>
          </cell>
        </row>
        <row r="1347">
          <cell r="B1347">
            <v>75181</v>
          </cell>
          <cell r="G1347">
            <v>0</v>
          </cell>
        </row>
        <row r="1348">
          <cell r="B1348">
            <v>75211</v>
          </cell>
          <cell r="G1348">
            <v>0</v>
          </cell>
        </row>
        <row r="1349">
          <cell r="B1349">
            <v>75242</v>
          </cell>
          <cell r="G1349">
            <v>0</v>
          </cell>
        </row>
        <row r="1350">
          <cell r="B1350">
            <v>75273</v>
          </cell>
          <cell r="G1350">
            <v>0</v>
          </cell>
        </row>
        <row r="1351">
          <cell r="B1351">
            <v>75301</v>
          </cell>
          <cell r="G1351">
            <v>0</v>
          </cell>
        </row>
        <row r="1352">
          <cell r="B1352">
            <v>75332</v>
          </cell>
          <cell r="G1352">
            <v>0</v>
          </cell>
        </row>
        <row r="1353">
          <cell r="B1353">
            <v>75362</v>
          </cell>
          <cell r="G1353">
            <v>0</v>
          </cell>
        </row>
        <row r="1354">
          <cell r="B1354">
            <v>75393</v>
          </cell>
          <cell r="G1354">
            <v>0</v>
          </cell>
        </row>
        <row r="1355">
          <cell r="B1355">
            <v>75423</v>
          </cell>
          <cell r="G1355">
            <v>0</v>
          </cell>
        </row>
        <row r="1356">
          <cell r="B1356">
            <v>75454</v>
          </cell>
          <cell r="G1356">
            <v>0</v>
          </cell>
        </row>
        <row r="1357">
          <cell r="B1357">
            <v>75485</v>
          </cell>
          <cell r="G1357">
            <v>0</v>
          </cell>
        </row>
        <row r="1358">
          <cell r="B1358">
            <v>75515</v>
          </cell>
          <cell r="G1358">
            <v>0</v>
          </cell>
        </row>
        <row r="1359">
          <cell r="B1359">
            <v>75546</v>
          </cell>
          <cell r="G1359">
            <v>0</v>
          </cell>
        </row>
        <row r="1360">
          <cell r="B1360">
            <v>75576</v>
          </cell>
          <cell r="G1360">
            <v>0</v>
          </cell>
        </row>
        <row r="1361">
          <cell r="B1361">
            <v>75607</v>
          </cell>
          <cell r="G1361">
            <v>0</v>
          </cell>
        </row>
        <row r="1362">
          <cell r="B1362">
            <v>75638</v>
          </cell>
          <cell r="G1362">
            <v>0</v>
          </cell>
        </row>
        <row r="1363">
          <cell r="B1363">
            <v>75666</v>
          </cell>
          <cell r="G1363">
            <v>0</v>
          </cell>
        </row>
        <row r="1364">
          <cell r="B1364">
            <v>75697</v>
          </cell>
          <cell r="G1364">
            <v>0</v>
          </cell>
        </row>
        <row r="1365">
          <cell r="B1365">
            <v>75727</v>
          </cell>
          <cell r="G1365">
            <v>0</v>
          </cell>
        </row>
        <row r="1366">
          <cell r="B1366">
            <v>75758</v>
          </cell>
          <cell r="G1366">
            <v>0</v>
          </cell>
        </row>
        <row r="1367">
          <cell r="B1367">
            <v>75788</v>
          </cell>
          <cell r="G1367">
            <v>0</v>
          </cell>
        </row>
        <row r="1368">
          <cell r="B1368">
            <v>75819</v>
          </cell>
          <cell r="G1368">
            <v>0</v>
          </cell>
        </row>
        <row r="1369">
          <cell r="B1369">
            <v>75850</v>
          </cell>
          <cell r="G1369">
            <v>0</v>
          </cell>
        </row>
        <row r="1370">
          <cell r="B1370">
            <v>75880</v>
          </cell>
          <cell r="G1370">
            <v>0</v>
          </cell>
        </row>
        <row r="1371">
          <cell r="B1371">
            <v>75911</v>
          </cell>
          <cell r="G1371">
            <v>0</v>
          </cell>
        </row>
        <row r="1372">
          <cell r="B1372">
            <v>75941</v>
          </cell>
          <cell r="G1372">
            <v>0</v>
          </cell>
        </row>
        <row r="1373">
          <cell r="B1373">
            <v>75972</v>
          </cell>
          <cell r="G1373">
            <v>0</v>
          </cell>
        </row>
        <row r="1374">
          <cell r="B1374">
            <v>76003</v>
          </cell>
          <cell r="G1374">
            <v>0</v>
          </cell>
        </row>
        <row r="1375">
          <cell r="B1375">
            <v>76032</v>
          </cell>
          <cell r="G1375">
            <v>0</v>
          </cell>
        </row>
        <row r="1376">
          <cell r="B1376">
            <v>76063</v>
          </cell>
          <cell r="G1376">
            <v>0</v>
          </cell>
        </row>
        <row r="1377">
          <cell r="B1377">
            <v>76093</v>
          </cell>
          <cell r="G1377">
            <v>0</v>
          </cell>
        </row>
        <row r="1378">
          <cell r="B1378">
            <v>76124</v>
          </cell>
          <cell r="G1378">
            <v>0</v>
          </cell>
        </row>
        <row r="1379">
          <cell r="B1379">
            <v>76154</v>
          </cell>
          <cell r="G1379">
            <v>0</v>
          </cell>
        </row>
        <row r="1380">
          <cell r="B1380">
            <v>76185</v>
          </cell>
          <cell r="G1380">
            <v>0</v>
          </cell>
        </row>
        <row r="1381">
          <cell r="B1381">
            <v>76216</v>
          </cell>
          <cell r="G1381">
            <v>0</v>
          </cell>
        </row>
        <row r="1382">
          <cell r="B1382">
            <v>76246</v>
          </cell>
          <cell r="G1382">
            <v>0</v>
          </cell>
        </row>
        <row r="1383">
          <cell r="B1383">
            <v>76277</v>
          </cell>
          <cell r="G1383">
            <v>0</v>
          </cell>
        </row>
        <row r="1384">
          <cell r="B1384">
            <v>76307</v>
          </cell>
          <cell r="G1384">
            <v>0</v>
          </cell>
        </row>
        <row r="1385">
          <cell r="B1385">
            <v>76338</v>
          </cell>
          <cell r="G1385">
            <v>0</v>
          </cell>
        </row>
        <row r="1386">
          <cell r="B1386">
            <v>76369</v>
          </cell>
          <cell r="G1386">
            <v>0</v>
          </cell>
        </row>
        <row r="1387">
          <cell r="B1387">
            <v>76397</v>
          </cell>
          <cell r="G1387">
            <v>0</v>
          </cell>
        </row>
        <row r="1388">
          <cell r="B1388">
            <v>76428</v>
          </cell>
          <cell r="G1388">
            <v>0</v>
          </cell>
        </row>
        <row r="1389">
          <cell r="B1389">
            <v>76458</v>
          </cell>
          <cell r="G1389">
            <v>0</v>
          </cell>
        </row>
        <row r="1390">
          <cell r="B1390">
            <v>76489</v>
          </cell>
          <cell r="G1390">
            <v>0</v>
          </cell>
        </row>
        <row r="1391">
          <cell r="B1391">
            <v>76519</v>
          </cell>
          <cell r="G1391">
            <v>0</v>
          </cell>
        </row>
        <row r="1392">
          <cell r="B1392">
            <v>76550</v>
          </cell>
          <cell r="G1392">
            <v>0</v>
          </cell>
        </row>
        <row r="1393">
          <cell r="B1393">
            <v>76581</v>
          </cell>
          <cell r="G1393">
            <v>0</v>
          </cell>
        </row>
        <row r="1394">
          <cell r="B1394">
            <v>76611</v>
          </cell>
          <cell r="G1394">
            <v>0</v>
          </cell>
        </row>
        <row r="1395">
          <cell r="B1395">
            <v>76642</v>
          </cell>
          <cell r="G1395">
            <v>0</v>
          </cell>
        </row>
        <row r="1396">
          <cell r="B1396">
            <v>76672</v>
          </cell>
          <cell r="G1396">
            <v>0</v>
          </cell>
        </row>
        <row r="1397">
          <cell r="B1397">
            <v>76703</v>
          </cell>
          <cell r="G1397">
            <v>0</v>
          </cell>
        </row>
        <row r="1398">
          <cell r="B1398">
            <v>76734</v>
          </cell>
          <cell r="G1398">
            <v>0</v>
          </cell>
        </row>
        <row r="1399">
          <cell r="B1399">
            <v>76762</v>
          </cell>
          <cell r="G1399">
            <v>0</v>
          </cell>
        </row>
        <row r="1400">
          <cell r="B1400">
            <v>76793</v>
          </cell>
          <cell r="G1400">
            <v>0</v>
          </cell>
        </row>
        <row r="1401">
          <cell r="B1401">
            <v>76823</v>
          </cell>
          <cell r="G1401">
            <v>0</v>
          </cell>
        </row>
        <row r="1402">
          <cell r="B1402">
            <v>76854</v>
          </cell>
          <cell r="G1402">
            <v>0</v>
          </cell>
        </row>
        <row r="1403">
          <cell r="B1403">
            <v>76884</v>
          </cell>
          <cell r="G1403">
            <v>0</v>
          </cell>
        </row>
        <row r="1404">
          <cell r="B1404">
            <v>76915</v>
          </cell>
          <cell r="G1404">
            <v>0</v>
          </cell>
        </row>
        <row r="1405">
          <cell r="B1405">
            <v>76946</v>
          </cell>
          <cell r="G1405">
            <v>0</v>
          </cell>
        </row>
        <row r="1406">
          <cell r="B1406">
            <v>76976</v>
          </cell>
          <cell r="G1406">
            <v>0</v>
          </cell>
        </row>
        <row r="1407">
          <cell r="B1407">
            <v>77007</v>
          </cell>
          <cell r="G1407">
            <v>0</v>
          </cell>
        </row>
        <row r="1408">
          <cell r="B1408">
            <v>77037</v>
          </cell>
          <cell r="G1408">
            <v>0</v>
          </cell>
        </row>
        <row r="1409">
          <cell r="B1409">
            <v>77068</v>
          </cell>
          <cell r="G1409">
            <v>0</v>
          </cell>
        </row>
        <row r="1410">
          <cell r="B1410">
            <v>77099</v>
          </cell>
          <cell r="G1410">
            <v>0</v>
          </cell>
        </row>
        <row r="1411">
          <cell r="B1411">
            <v>77127</v>
          </cell>
          <cell r="G1411">
            <v>0</v>
          </cell>
        </row>
        <row r="1412">
          <cell r="B1412">
            <v>77158</v>
          </cell>
          <cell r="G1412">
            <v>0</v>
          </cell>
        </row>
        <row r="1413">
          <cell r="B1413">
            <v>77188</v>
          </cell>
          <cell r="G1413">
            <v>0</v>
          </cell>
        </row>
        <row r="1414">
          <cell r="B1414">
            <v>77219</v>
          </cell>
          <cell r="G1414">
            <v>0</v>
          </cell>
        </row>
        <row r="1415">
          <cell r="B1415">
            <v>77249</v>
          </cell>
          <cell r="G1415">
            <v>0</v>
          </cell>
        </row>
        <row r="1416">
          <cell r="B1416">
            <v>77280</v>
          </cell>
          <cell r="G1416">
            <v>0</v>
          </cell>
        </row>
        <row r="1417">
          <cell r="B1417">
            <v>77311</v>
          </cell>
          <cell r="G1417">
            <v>0</v>
          </cell>
        </row>
        <row r="1418">
          <cell r="B1418">
            <v>77341</v>
          </cell>
          <cell r="G1418">
            <v>0</v>
          </cell>
        </row>
        <row r="1419">
          <cell r="B1419">
            <v>77372</v>
          </cell>
          <cell r="G1419">
            <v>0</v>
          </cell>
        </row>
        <row r="1420">
          <cell r="B1420">
            <v>77402</v>
          </cell>
          <cell r="G1420">
            <v>0</v>
          </cell>
        </row>
        <row r="1421">
          <cell r="B1421">
            <v>77433</v>
          </cell>
          <cell r="G1421">
            <v>0</v>
          </cell>
        </row>
        <row r="1422">
          <cell r="B1422">
            <v>77464</v>
          </cell>
          <cell r="G1422">
            <v>0</v>
          </cell>
        </row>
        <row r="1423">
          <cell r="B1423">
            <v>77493</v>
          </cell>
          <cell r="G1423">
            <v>0</v>
          </cell>
        </row>
        <row r="1424">
          <cell r="B1424">
            <v>77524</v>
          </cell>
          <cell r="G1424">
            <v>0</v>
          </cell>
        </row>
        <row r="1425">
          <cell r="B1425">
            <v>77554</v>
          </cell>
          <cell r="G1425">
            <v>0</v>
          </cell>
        </row>
        <row r="1426">
          <cell r="B1426">
            <v>77585</v>
          </cell>
          <cell r="G1426">
            <v>0</v>
          </cell>
        </row>
        <row r="1427">
          <cell r="B1427">
            <v>77615</v>
          </cell>
          <cell r="G1427">
            <v>0</v>
          </cell>
        </row>
        <row r="1428">
          <cell r="B1428">
            <v>77646</v>
          </cell>
          <cell r="G1428">
            <v>0</v>
          </cell>
        </row>
        <row r="1429">
          <cell r="B1429">
            <v>77677</v>
          </cell>
          <cell r="G1429">
            <v>0</v>
          </cell>
        </row>
        <row r="1430">
          <cell r="B1430">
            <v>77707</v>
          </cell>
          <cell r="G1430">
            <v>0</v>
          </cell>
        </row>
        <row r="1431">
          <cell r="B1431">
            <v>77738</v>
          </cell>
          <cell r="G1431">
            <v>0</v>
          </cell>
        </row>
        <row r="1432">
          <cell r="B1432">
            <v>77768</v>
          </cell>
          <cell r="G1432">
            <v>0</v>
          </cell>
        </row>
        <row r="1433">
          <cell r="B1433">
            <v>77799</v>
          </cell>
          <cell r="G1433">
            <v>0</v>
          </cell>
        </row>
        <row r="1434">
          <cell r="B1434">
            <v>77830</v>
          </cell>
          <cell r="G1434">
            <v>0</v>
          </cell>
        </row>
        <row r="1435">
          <cell r="B1435">
            <v>77858</v>
          </cell>
          <cell r="G1435">
            <v>0</v>
          </cell>
        </row>
        <row r="1436">
          <cell r="B1436">
            <v>77889</v>
          </cell>
          <cell r="G1436">
            <v>0</v>
          </cell>
        </row>
        <row r="1437">
          <cell r="B1437">
            <v>77919</v>
          </cell>
          <cell r="G1437">
            <v>0</v>
          </cell>
        </row>
        <row r="1438">
          <cell r="B1438">
            <v>77950</v>
          </cell>
          <cell r="G1438">
            <v>0</v>
          </cell>
        </row>
        <row r="1439">
          <cell r="B1439">
            <v>77980</v>
          </cell>
          <cell r="G1439">
            <v>0</v>
          </cell>
        </row>
        <row r="1440">
          <cell r="B1440">
            <v>78011</v>
          </cell>
          <cell r="G1440">
            <v>0</v>
          </cell>
        </row>
        <row r="1441">
          <cell r="B1441">
            <v>78042</v>
          </cell>
          <cell r="G1441">
            <v>0</v>
          </cell>
        </row>
        <row r="1442">
          <cell r="B1442">
            <v>78072</v>
          </cell>
          <cell r="G1442">
            <v>0</v>
          </cell>
        </row>
        <row r="1443">
          <cell r="B1443">
            <v>78103</v>
          </cell>
          <cell r="G1443">
            <v>0</v>
          </cell>
        </row>
        <row r="1444">
          <cell r="B1444">
            <v>78133</v>
          </cell>
          <cell r="G1444">
            <v>0</v>
          </cell>
        </row>
        <row r="1445">
          <cell r="B1445">
            <v>78164</v>
          </cell>
          <cell r="G1445">
            <v>0</v>
          </cell>
        </row>
        <row r="1446">
          <cell r="B1446">
            <v>78195</v>
          </cell>
          <cell r="G1446">
            <v>0</v>
          </cell>
        </row>
        <row r="1447">
          <cell r="B1447">
            <v>78223</v>
          </cell>
          <cell r="G1447">
            <v>0</v>
          </cell>
        </row>
        <row r="1448">
          <cell r="B1448">
            <v>78254</v>
          </cell>
          <cell r="G1448">
            <v>0</v>
          </cell>
        </row>
        <row r="1449">
          <cell r="B1449">
            <v>78284</v>
          </cell>
          <cell r="G1449">
            <v>0</v>
          </cell>
        </row>
        <row r="1450">
          <cell r="B1450">
            <v>78315</v>
          </cell>
          <cell r="G1450">
            <v>0</v>
          </cell>
        </row>
        <row r="1451">
          <cell r="B1451">
            <v>78345</v>
          </cell>
          <cell r="G1451">
            <v>0</v>
          </cell>
        </row>
        <row r="1452">
          <cell r="B1452">
            <v>78376</v>
          </cell>
          <cell r="G1452">
            <v>0</v>
          </cell>
        </row>
        <row r="1453">
          <cell r="B1453">
            <v>78407</v>
          </cell>
          <cell r="G1453">
            <v>0</v>
          </cell>
        </row>
        <row r="1454">
          <cell r="B1454">
            <v>78437</v>
          </cell>
          <cell r="G1454">
            <v>0</v>
          </cell>
        </row>
        <row r="1455">
          <cell r="B1455">
            <v>78468</v>
          </cell>
          <cell r="G1455">
            <v>0</v>
          </cell>
        </row>
        <row r="1456">
          <cell r="B1456">
            <v>78498</v>
          </cell>
          <cell r="G1456">
            <v>0</v>
          </cell>
        </row>
        <row r="1457">
          <cell r="B1457">
            <v>78529</v>
          </cell>
          <cell r="G1457">
            <v>0</v>
          </cell>
        </row>
        <row r="1458">
          <cell r="B1458">
            <v>78560</v>
          </cell>
          <cell r="G1458">
            <v>0</v>
          </cell>
        </row>
        <row r="1459">
          <cell r="B1459">
            <v>78588</v>
          </cell>
          <cell r="G1459">
            <v>0</v>
          </cell>
        </row>
        <row r="1460">
          <cell r="B1460">
            <v>78619</v>
          </cell>
          <cell r="G1460">
            <v>0</v>
          </cell>
        </row>
        <row r="1461">
          <cell r="B1461">
            <v>78649</v>
          </cell>
          <cell r="G1461">
            <v>0</v>
          </cell>
        </row>
        <row r="1462">
          <cell r="B1462">
            <v>78680</v>
          </cell>
          <cell r="G1462">
            <v>0</v>
          </cell>
        </row>
        <row r="1463">
          <cell r="B1463">
            <v>78710</v>
          </cell>
          <cell r="G1463">
            <v>0</v>
          </cell>
        </row>
        <row r="1464">
          <cell r="B1464">
            <v>78741</v>
          </cell>
          <cell r="G1464">
            <v>0</v>
          </cell>
        </row>
        <row r="1465">
          <cell r="B1465">
            <v>78772</v>
          </cell>
          <cell r="G1465">
            <v>0</v>
          </cell>
        </row>
        <row r="1466">
          <cell r="B1466">
            <v>78802</v>
          </cell>
          <cell r="G1466">
            <v>0</v>
          </cell>
        </row>
        <row r="1467">
          <cell r="B1467">
            <v>78833</v>
          </cell>
          <cell r="G1467">
            <v>0</v>
          </cell>
        </row>
        <row r="1468">
          <cell r="B1468">
            <v>78863</v>
          </cell>
          <cell r="G1468">
            <v>0</v>
          </cell>
        </row>
        <row r="1469">
          <cell r="B1469">
            <v>78894</v>
          </cell>
          <cell r="G1469">
            <v>0</v>
          </cell>
        </row>
        <row r="1470">
          <cell r="B1470">
            <v>78925</v>
          </cell>
          <cell r="G1470">
            <v>0</v>
          </cell>
        </row>
        <row r="1471">
          <cell r="B1471">
            <v>78954</v>
          </cell>
          <cell r="G1471">
            <v>0</v>
          </cell>
        </row>
        <row r="1472">
          <cell r="B1472">
            <v>78985</v>
          </cell>
          <cell r="G1472">
            <v>0</v>
          </cell>
        </row>
        <row r="1473">
          <cell r="B1473">
            <v>79015</v>
          </cell>
          <cell r="G1473">
            <v>0</v>
          </cell>
        </row>
        <row r="1474">
          <cell r="B1474">
            <v>79046</v>
          </cell>
          <cell r="G1474">
            <v>0</v>
          </cell>
        </row>
        <row r="1475">
          <cell r="B1475">
            <v>79076</v>
          </cell>
          <cell r="G1475">
            <v>0</v>
          </cell>
        </row>
        <row r="1476">
          <cell r="B1476">
            <v>79107</v>
          </cell>
          <cell r="G1476">
            <v>0</v>
          </cell>
        </row>
        <row r="1477">
          <cell r="B1477">
            <v>79138</v>
          </cell>
          <cell r="G1477">
            <v>0</v>
          </cell>
        </row>
        <row r="1478">
          <cell r="B1478">
            <v>79168</v>
          </cell>
          <cell r="G1478">
            <v>0</v>
          </cell>
        </row>
        <row r="1479">
          <cell r="B1479">
            <v>79199</v>
          </cell>
          <cell r="G1479">
            <v>0</v>
          </cell>
        </row>
        <row r="1480">
          <cell r="B1480">
            <v>79229</v>
          </cell>
          <cell r="G1480">
            <v>0</v>
          </cell>
        </row>
        <row r="1481">
          <cell r="B1481">
            <v>79260</v>
          </cell>
          <cell r="G1481">
            <v>0</v>
          </cell>
        </row>
        <row r="1482">
          <cell r="B1482">
            <v>79291</v>
          </cell>
          <cell r="G1482">
            <v>0</v>
          </cell>
        </row>
        <row r="1483">
          <cell r="B1483">
            <v>79319</v>
          </cell>
          <cell r="G1483">
            <v>0</v>
          </cell>
        </row>
        <row r="1484">
          <cell r="B1484">
            <v>79350</v>
          </cell>
          <cell r="G1484">
            <v>0</v>
          </cell>
        </row>
        <row r="1485">
          <cell r="B1485">
            <v>79380</v>
          </cell>
          <cell r="G1485">
            <v>0</v>
          </cell>
        </row>
        <row r="1486">
          <cell r="B1486">
            <v>79411</v>
          </cell>
          <cell r="G1486">
            <v>0</v>
          </cell>
        </row>
        <row r="1487">
          <cell r="B1487">
            <v>79441</v>
          </cell>
          <cell r="G1487">
            <v>0</v>
          </cell>
        </row>
        <row r="1488">
          <cell r="B1488">
            <v>79472</v>
          </cell>
          <cell r="G1488">
            <v>0</v>
          </cell>
        </row>
        <row r="1489">
          <cell r="B1489">
            <v>79503</v>
          </cell>
          <cell r="G1489">
            <v>0</v>
          </cell>
        </row>
        <row r="1490">
          <cell r="B1490">
            <v>79533</v>
          </cell>
          <cell r="G1490">
            <v>0</v>
          </cell>
        </row>
        <row r="1491">
          <cell r="B1491">
            <v>79564</v>
          </cell>
          <cell r="G1491">
            <v>0</v>
          </cell>
        </row>
        <row r="1492">
          <cell r="B1492">
            <v>79594</v>
          </cell>
          <cell r="G1492">
            <v>0</v>
          </cell>
        </row>
        <row r="1493">
          <cell r="B1493">
            <v>79625</v>
          </cell>
          <cell r="G1493">
            <v>0</v>
          </cell>
        </row>
        <row r="1494">
          <cell r="B1494">
            <v>79656</v>
          </cell>
          <cell r="G1494">
            <v>0</v>
          </cell>
        </row>
        <row r="1495">
          <cell r="B1495">
            <v>79684</v>
          </cell>
          <cell r="G1495">
            <v>0</v>
          </cell>
        </row>
        <row r="1496">
          <cell r="B1496">
            <v>79715</v>
          </cell>
          <cell r="G1496">
            <v>0</v>
          </cell>
        </row>
        <row r="1497">
          <cell r="B1497">
            <v>79745</v>
          </cell>
          <cell r="G1497">
            <v>0</v>
          </cell>
        </row>
        <row r="1498">
          <cell r="B1498">
            <v>79776</v>
          </cell>
          <cell r="G1498">
            <v>0</v>
          </cell>
        </row>
        <row r="1499">
          <cell r="B1499">
            <v>79806</v>
          </cell>
          <cell r="G1499">
            <v>0</v>
          </cell>
        </row>
        <row r="1500">
          <cell r="B1500">
            <v>79837</v>
          </cell>
          <cell r="G1500">
            <v>0</v>
          </cell>
        </row>
        <row r="1501">
          <cell r="B1501">
            <v>79868</v>
          </cell>
          <cell r="G1501">
            <v>0</v>
          </cell>
        </row>
        <row r="1502">
          <cell r="B1502">
            <v>79898</v>
          </cell>
          <cell r="G1502">
            <v>0</v>
          </cell>
        </row>
        <row r="1503">
          <cell r="B1503">
            <v>79929</v>
          </cell>
          <cell r="G1503">
            <v>0</v>
          </cell>
        </row>
        <row r="1504">
          <cell r="B1504">
            <v>79959</v>
          </cell>
          <cell r="G1504">
            <v>0</v>
          </cell>
        </row>
        <row r="1505">
          <cell r="B1505">
            <v>79990</v>
          </cell>
          <cell r="G1505">
            <v>0</v>
          </cell>
        </row>
        <row r="1506">
          <cell r="B1506">
            <v>80021</v>
          </cell>
          <cell r="G1506">
            <v>0</v>
          </cell>
        </row>
        <row r="1507">
          <cell r="B1507">
            <v>80049</v>
          </cell>
          <cell r="G1507">
            <v>0</v>
          </cell>
        </row>
        <row r="1508">
          <cell r="B1508">
            <v>80080</v>
          </cell>
          <cell r="G1508">
            <v>0</v>
          </cell>
        </row>
        <row r="1509">
          <cell r="B1509">
            <v>80110</v>
          </cell>
          <cell r="G1509">
            <v>0</v>
          </cell>
        </row>
        <row r="1510">
          <cell r="B1510">
            <v>80141</v>
          </cell>
          <cell r="G1510">
            <v>0</v>
          </cell>
        </row>
        <row r="1511">
          <cell r="B1511">
            <v>80171</v>
          </cell>
          <cell r="G1511">
            <v>0</v>
          </cell>
        </row>
        <row r="1512">
          <cell r="B1512">
            <v>80202</v>
          </cell>
          <cell r="G1512">
            <v>0</v>
          </cell>
        </row>
        <row r="1513">
          <cell r="B1513">
            <v>80233</v>
          </cell>
          <cell r="G1513">
            <v>0</v>
          </cell>
        </row>
        <row r="1514">
          <cell r="B1514">
            <v>80263</v>
          </cell>
          <cell r="G1514">
            <v>0</v>
          </cell>
        </row>
        <row r="1515">
          <cell r="B1515">
            <v>80294</v>
          </cell>
          <cell r="G1515">
            <v>0</v>
          </cell>
        </row>
        <row r="1516">
          <cell r="B1516">
            <v>80324</v>
          </cell>
          <cell r="G1516">
            <v>0</v>
          </cell>
        </row>
        <row r="1517">
          <cell r="B1517">
            <v>80355</v>
          </cell>
          <cell r="G1517">
            <v>0</v>
          </cell>
        </row>
        <row r="1518">
          <cell r="B1518">
            <v>80386</v>
          </cell>
          <cell r="G1518">
            <v>0</v>
          </cell>
        </row>
        <row r="1519">
          <cell r="B1519">
            <v>80415</v>
          </cell>
          <cell r="G1519">
            <v>0</v>
          </cell>
        </row>
        <row r="1520">
          <cell r="B1520">
            <v>80446</v>
          </cell>
          <cell r="G1520">
            <v>0</v>
          </cell>
        </row>
        <row r="1521">
          <cell r="B1521">
            <v>80476</v>
          </cell>
          <cell r="G1521">
            <v>0</v>
          </cell>
        </row>
        <row r="1522">
          <cell r="B1522">
            <v>80507</v>
          </cell>
          <cell r="G1522">
            <v>0</v>
          </cell>
        </row>
        <row r="1523">
          <cell r="B1523">
            <v>80537</v>
          </cell>
          <cell r="G1523">
            <v>0</v>
          </cell>
        </row>
        <row r="1524">
          <cell r="B1524">
            <v>80568</v>
          </cell>
          <cell r="G1524">
            <v>0</v>
          </cell>
        </row>
        <row r="1525">
          <cell r="B1525">
            <v>80599</v>
          </cell>
          <cell r="G1525">
            <v>0</v>
          </cell>
        </row>
        <row r="1526">
          <cell r="B1526">
            <v>80629</v>
          </cell>
          <cell r="G1526">
            <v>0</v>
          </cell>
        </row>
        <row r="1527">
          <cell r="B1527">
            <v>80660</v>
          </cell>
          <cell r="G1527">
            <v>0</v>
          </cell>
        </row>
        <row r="1528">
          <cell r="B1528">
            <v>80690</v>
          </cell>
          <cell r="G1528">
            <v>0</v>
          </cell>
        </row>
        <row r="1529">
          <cell r="B1529">
            <v>80721</v>
          </cell>
          <cell r="G1529">
            <v>0</v>
          </cell>
        </row>
        <row r="1530">
          <cell r="B1530">
            <v>80752</v>
          </cell>
          <cell r="G1530">
            <v>0</v>
          </cell>
        </row>
        <row r="1531">
          <cell r="B1531">
            <v>80780</v>
          </cell>
          <cell r="G1531">
            <v>0</v>
          </cell>
        </row>
        <row r="1532">
          <cell r="B1532">
            <v>80811</v>
          </cell>
          <cell r="G1532">
            <v>0</v>
          </cell>
        </row>
        <row r="1533">
          <cell r="B1533">
            <v>80841</v>
          </cell>
          <cell r="G1533">
            <v>0</v>
          </cell>
        </row>
        <row r="1534">
          <cell r="B1534">
            <v>80872</v>
          </cell>
          <cell r="G1534">
            <v>0</v>
          </cell>
        </row>
        <row r="1535">
          <cell r="B1535">
            <v>80902</v>
          </cell>
          <cell r="G1535">
            <v>0</v>
          </cell>
        </row>
        <row r="1536">
          <cell r="B1536">
            <v>80933</v>
          </cell>
          <cell r="G1536">
            <v>0</v>
          </cell>
        </row>
        <row r="1537">
          <cell r="B1537">
            <v>80964</v>
          </cell>
          <cell r="G1537">
            <v>0</v>
          </cell>
        </row>
        <row r="1538">
          <cell r="B1538">
            <v>80994</v>
          </cell>
          <cell r="G1538">
            <v>0</v>
          </cell>
        </row>
        <row r="1539">
          <cell r="B1539">
            <v>81025</v>
          </cell>
          <cell r="G1539">
            <v>0</v>
          </cell>
        </row>
        <row r="1540">
          <cell r="B1540">
            <v>81055</v>
          </cell>
          <cell r="G1540">
            <v>0</v>
          </cell>
        </row>
        <row r="1541">
          <cell r="B1541">
            <v>81086</v>
          </cell>
          <cell r="G1541">
            <v>0</v>
          </cell>
        </row>
        <row r="1542">
          <cell r="B1542">
            <v>81117</v>
          </cell>
          <cell r="G1542">
            <v>0</v>
          </cell>
        </row>
        <row r="1543">
          <cell r="B1543">
            <v>81145</v>
          </cell>
          <cell r="G1543">
            <v>0</v>
          </cell>
        </row>
        <row r="1544">
          <cell r="B1544">
            <v>81176</v>
          </cell>
          <cell r="G1544">
            <v>0</v>
          </cell>
        </row>
        <row r="1545">
          <cell r="B1545">
            <v>81206</v>
          </cell>
          <cell r="G1545">
            <v>0</v>
          </cell>
        </row>
        <row r="1546">
          <cell r="B1546">
            <v>81237</v>
          </cell>
          <cell r="G1546">
            <v>0</v>
          </cell>
        </row>
        <row r="1547">
          <cell r="B1547">
            <v>81267</v>
          </cell>
          <cell r="G1547">
            <v>0</v>
          </cell>
        </row>
        <row r="1548">
          <cell r="B1548">
            <v>81298</v>
          </cell>
          <cell r="G1548">
            <v>0</v>
          </cell>
        </row>
        <row r="1549">
          <cell r="B1549">
            <v>81329</v>
          </cell>
          <cell r="G1549">
            <v>0</v>
          </cell>
        </row>
        <row r="1550">
          <cell r="B1550">
            <v>81359</v>
          </cell>
          <cell r="G1550">
            <v>0</v>
          </cell>
        </row>
        <row r="1551">
          <cell r="B1551">
            <v>81390</v>
          </cell>
          <cell r="G1551">
            <v>0</v>
          </cell>
        </row>
        <row r="1552">
          <cell r="B1552">
            <v>81420</v>
          </cell>
          <cell r="G1552">
            <v>0</v>
          </cell>
        </row>
        <row r="1553">
          <cell r="B1553">
            <v>81451</v>
          </cell>
          <cell r="G1553">
            <v>0</v>
          </cell>
        </row>
        <row r="1554">
          <cell r="B1554">
            <v>81482</v>
          </cell>
          <cell r="G1554">
            <v>0</v>
          </cell>
        </row>
        <row r="1555">
          <cell r="B1555">
            <v>81510</v>
          </cell>
          <cell r="G1555">
            <v>0</v>
          </cell>
        </row>
        <row r="1556">
          <cell r="B1556">
            <v>81541</v>
          </cell>
          <cell r="G1556">
            <v>0</v>
          </cell>
        </row>
        <row r="1557">
          <cell r="B1557">
            <v>81571</v>
          </cell>
          <cell r="G1557">
            <v>0</v>
          </cell>
        </row>
        <row r="1558">
          <cell r="B1558">
            <v>81602</v>
          </cell>
          <cell r="G1558">
            <v>0</v>
          </cell>
        </row>
        <row r="1559">
          <cell r="B1559">
            <v>81632</v>
          </cell>
          <cell r="G1559">
            <v>0</v>
          </cell>
        </row>
        <row r="1560">
          <cell r="B1560">
            <v>81663</v>
          </cell>
          <cell r="G1560">
            <v>0</v>
          </cell>
        </row>
        <row r="1561">
          <cell r="B1561">
            <v>81694</v>
          </cell>
          <cell r="G1561">
            <v>0</v>
          </cell>
        </row>
        <row r="1562">
          <cell r="B1562">
            <v>81724</v>
          </cell>
          <cell r="G1562">
            <v>0</v>
          </cell>
        </row>
        <row r="1563">
          <cell r="B1563">
            <v>81755</v>
          </cell>
          <cell r="G1563">
            <v>0</v>
          </cell>
        </row>
        <row r="1564">
          <cell r="B1564">
            <v>81785</v>
          </cell>
          <cell r="G1564">
            <v>0</v>
          </cell>
        </row>
        <row r="1565">
          <cell r="B1565">
            <v>81816</v>
          </cell>
          <cell r="G1565">
            <v>0</v>
          </cell>
        </row>
        <row r="1566">
          <cell r="B1566">
            <v>81847</v>
          </cell>
          <cell r="G1566">
            <v>0</v>
          </cell>
        </row>
        <row r="1567">
          <cell r="B1567">
            <v>81876</v>
          </cell>
          <cell r="G1567">
            <v>0</v>
          </cell>
        </row>
        <row r="1568">
          <cell r="B1568">
            <v>81907</v>
          </cell>
          <cell r="G1568">
            <v>0</v>
          </cell>
        </row>
        <row r="1569">
          <cell r="B1569">
            <v>81937</v>
          </cell>
          <cell r="G1569">
            <v>0</v>
          </cell>
        </row>
        <row r="1570">
          <cell r="B1570">
            <v>81968</v>
          </cell>
          <cell r="G1570">
            <v>0</v>
          </cell>
        </row>
        <row r="1571">
          <cell r="B1571">
            <v>81998</v>
          </cell>
          <cell r="G1571">
            <v>0</v>
          </cell>
        </row>
        <row r="1572">
          <cell r="B1572">
            <v>82029</v>
          </cell>
          <cell r="G1572">
            <v>0</v>
          </cell>
        </row>
        <row r="1573">
          <cell r="B1573">
            <v>82060</v>
          </cell>
          <cell r="G1573">
            <v>0</v>
          </cell>
        </row>
        <row r="1574">
          <cell r="B1574">
            <v>82090</v>
          </cell>
          <cell r="G1574">
            <v>0</v>
          </cell>
        </row>
        <row r="1575">
          <cell r="B1575">
            <v>82121</v>
          </cell>
          <cell r="G1575">
            <v>0</v>
          </cell>
        </row>
        <row r="1576">
          <cell r="B1576">
            <v>82151</v>
          </cell>
          <cell r="G1576">
            <v>0</v>
          </cell>
        </row>
        <row r="1577">
          <cell r="B1577">
            <v>82182</v>
          </cell>
          <cell r="G1577">
            <v>0</v>
          </cell>
        </row>
        <row r="1578">
          <cell r="B1578">
            <v>82213</v>
          </cell>
          <cell r="G1578">
            <v>0</v>
          </cell>
        </row>
        <row r="1579">
          <cell r="B1579">
            <v>82241</v>
          </cell>
          <cell r="G1579">
            <v>0</v>
          </cell>
        </row>
        <row r="1580">
          <cell r="B1580">
            <v>82272</v>
          </cell>
          <cell r="G1580">
            <v>0</v>
          </cell>
        </row>
        <row r="1581">
          <cell r="B1581">
            <v>82302</v>
          </cell>
          <cell r="G1581">
            <v>0</v>
          </cell>
        </row>
        <row r="1582">
          <cell r="B1582">
            <v>82333</v>
          </cell>
          <cell r="G1582">
            <v>0</v>
          </cell>
        </row>
        <row r="1583">
          <cell r="B1583">
            <v>82363</v>
          </cell>
          <cell r="G1583">
            <v>0</v>
          </cell>
        </row>
        <row r="1584">
          <cell r="B1584">
            <v>82394</v>
          </cell>
          <cell r="G1584">
            <v>0</v>
          </cell>
        </row>
        <row r="1585">
          <cell r="B1585">
            <v>82425</v>
          </cell>
          <cell r="G1585">
            <v>0</v>
          </cell>
        </row>
        <row r="1586">
          <cell r="B1586">
            <v>82455</v>
          </cell>
          <cell r="G1586">
            <v>0</v>
          </cell>
        </row>
        <row r="1587">
          <cell r="B1587">
            <v>82486</v>
          </cell>
          <cell r="G1587">
            <v>0</v>
          </cell>
        </row>
        <row r="1588">
          <cell r="B1588">
            <v>82516</v>
          </cell>
          <cell r="G1588">
            <v>0</v>
          </cell>
        </row>
        <row r="1589">
          <cell r="B1589">
            <v>82547</v>
          </cell>
          <cell r="G1589">
            <v>0</v>
          </cell>
        </row>
        <row r="1590">
          <cell r="B1590">
            <v>82578</v>
          </cell>
          <cell r="G1590">
            <v>0</v>
          </cell>
        </row>
        <row r="1591">
          <cell r="B1591">
            <v>82606</v>
          </cell>
          <cell r="G1591">
            <v>0</v>
          </cell>
        </row>
        <row r="1592">
          <cell r="B1592">
            <v>82637</v>
          </cell>
          <cell r="G1592">
            <v>0</v>
          </cell>
        </row>
        <row r="1593">
          <cell r="B1593">
            <v>82667</v>
          </cell>
          <cell r="G1593">
            <v>0</v>
          </cell>
        </row>
        <row r="1594">
          <cell r="B1594">
            <v>82698</v>
          </cell>
          <cell r="G1594">
            <v>0</v>
          </cell>
        </row>
        <row r="1595">
          <cell r="B1595">
            <v>82728</v>
          </cell>
          <cell r="G1595">
            <v>0</v>
          </cell>
        </row>
        <row r="1596">
          <cell r="B1596">
            <v>82759</v>
          </cell>
          <cell r="G1596">
            <v>0</v>
          </cell>
        </row>
        <row r="1597">
          <cell r="B1597">
            <v>82790</v>
          </cell>
          <cell r="G1597">
            <v>0</v>
          </cell>
        </row>
        <row r="1598">
          <cell r="B1598">
            <v>82820</v>
          </cell>
          <cell r="G1598">
            <v>0</v>
          </cell>
        </row>
        <row r="1599">
          <cell r="B1599">
            <v>82851</v>
          </cell>
          <cell r="G1599">
            <v>0</v>
          </cell>
        </row>
        <row r="1600">
          <cell r="B1600">
            <v>82881</v>
          </cell>
          <cell r="G1600">
            <v>0</v>
          </cell>
        </row>
        <row r="1601">
          <cell r="B1601">
            <v>82912</v>
          </cell>
          <cell r="G1601">
            <v>0</v>
          </cell>
        </row>
        <row r="1602">
          <cell r="B1602">
            <v>82943</v>
          </cell>
          <cell r="G1602">
            <v>0</v>
          </cell>
        </row>
        <row r="1603">
          <cell r="B1603">
            <v>82971</v>
          </cell>
          <cell r="G1603">
            <v>0</v>
          </cell>
        </row>
        <row r="1604">
          <cell r="B1604">
            <v>83002</v>
          </cell>
          <cell r="G1604">
            <v>0</v>
          </cell>
        </row>
        <row r="1605">
          <cell r="B1605">
            <v>83032</v>
          </cell>
          <cell r="G1605">
            <v>0</v>
          </cell>
        </row>
        <row r="1606">
          <cell r="B1606">
            <v>83063</v>
          </cell>
          <cell r="G1606">
            <v>0</v>
          </cell>
        </row>
        <row r="1607">
          <cell r="B1607">
            <v>83093</v>
          </cell>
          <cell r="G1607">
            <v>0</v>
          </cell>
        </row>
        <row r="1608">
          <cell r="B1608">
            <v>83124</v>
          </cell>
          <cell r="G1608">
            <v>0</v>
          </cell>
        </row>
        <row r="1609">
          <cell r="B1609">
            <v>83155</v>
          </cell>
          <cell r="G1609">
            <v>0</v>
          </cell>
        </row>
        <row r="1610">
          <cell r="B1610">
            <v>83185</v>
          </cell>
          <cell r="G1610">
            <v>0</v>
          </cell>
        </row>
        <row r="1611">
          <cell r="B1611">
            <v>83216</v>
          </cell>
          <cell r="G1611">
            <v>0</v>
          </cell>
        </row>
        <row r="1612">
          <cell r="B1612">
            <v>83246</v>
          </cell>
          <cell r="G1612">
            <v>0</v>
          </cell>
        </row>
        <row r="1613">
          <cell r="B1613">
            <v>83277</v>
          </cell>
          <cell r="G1613">
            <v>0</v>
          </cell>
        </row>
        <row r="1614">
          <cell r="B1614">
            <v>83308</v>
          </cell>
          <cell r="G1614">
            <v>0</v>
          </cell>
        </row>
        <row r="1615">
          <cell r="B1615">
            <v>83337</v>
          </cell>
          <cell r="G1615">
            <v>0</v>
          </cell>
        </row>
        <row r="1616">
          <cell r="B1616">
            <v>83368</v>
          </cell>
          <cell r="G1616">
            <v>0</v>
          </cell>
        </row>
        <row r="1617">
          <cell r="B1617">
            <v>83398</v>
          </cell>
          <cell r="G1617">
            <v>0</v>
          </cell>
        </row>
        <row r="1618">
          <cell r="B1618">
            <v>83429</v>
          </cell>
          <cell r="G1618">
            <v>0</v>
          </cell>
        </row>
        <row r="1619">
          <cell r="B1619">
            <v>83459</v>
          </cell>
          <cell r="G1619">
            <v>0</v>
          </cell>
        </row>
        <row r="1620">
          <cell r="B1620">
            <v>83490</v>
          </cell>
          <cell r="G1620">
            <v>0</v>
          </cell>
        </row>
        <row r="1621">
          <cell r="B1621">
            <v>83521</v>
          </cell>
          <cell r="G1621">
            <v>0</v>
          </cell>
        </row>
        <row r="1622">
          <cell r="B1622">
            <v>83551</v>
          </cell>
          <cell r="G1622">
            <v>0</v>
          </cell>
        </row>
        <row r="1623">
          <cell r="B1623">
            <v>83582</v>
          </cell>
          <cell r="G1623">
            <v>0</v>
          </cell>
        </row>
        <row r="1624">
          <cell r="B1624">
            <v>83612</v>
          </cell>
          <cell r="G1624">
            <v>0</v>
          </cell>
        </row>
        <row r="1625">
          <cell r="B1625">
            <v>83643</v>
          </cell>
          <cell r="G1625">
            <v>0</v>
          </cell>
        </row>
        <row r="1626">
          <cell r="B1626">
            <v>83674</v>
          </cell>
          <cell r="G1626">
            <v>0</v>
          </cell>
        </row>
        <row r="1627">
          <cell r="B1627">
            <v>83702</v>
          </cell>
          <cell r="G1627">
            <v>0</v>
          </cell>
        </row>
        <row r="1628">
          <cell r="B1628">
            <v>83733</v>
          </cell>
          <cell r="G1628">
            <v>0</v>
          </cell>
        </row>
        <row r="1629">
          <cell r="B1629">
            <v>83763</v>
          </cell>
          <cell r="G1629">
            <v>0</v>
          </cell>
        </row>
        <row r="1630">
          <cell r="B1630">
            <v>83794</v>
          </cell>
          <cell r="G1630">
            <v>0</v>
          </cell>
        </row>
        <row r="1631">
          <cell r="B1631">
            <v>83824</v>
          </cell>
          <cell r="G1631">
            <v>0</v>
          </cell>
        </row>
        <row r="1632">
          <cell r="B1632">
            <v>83855</v>
          </cell>
          <cell r="G1632">
            <v>0</v>
          </cell>
        </row>
        <row r="1633">
          <cell r="B1633">
            <v>83886</v>
          </cell>
          <cell r="G1633">
            <v>0</v>
          </cell>
        </row>
        <row r="1634">
          <cell r="B1634">
            <v>83916</v>
          </cell>
          <cell r="G1634">
            <v>0</v>
          </cell>
        </row>
        <row r="1635">
          <cell r="B1635">
            <v>83947</v>
          </cell>
          <cell r="G1635">
            <v>0</v>
          </cell>
        </row>
        <row r="1636">
          <cell r="B1636">
            <v>83977</v>
          </cell>
          <cell r="G1636">
            <v>0</v>
          </cell>
        </row>
        <row r="1637">
          <cell r="B1637">
            <v>84008</v>
          </cell>
          <cell r="G1637">
            <v>0</v>
          </cell>
        </row>
        <row r="1638">
          <cell r="B1638">
            <v>84039</v>
          </cell>
          <cell r="G1638">
            <v>0</v>
          </cell>
        </row>
        <row r="1639">
          <cell r="B1639">
            <v>84067</v>
          </cell>
          <cell r="G1639">
            <v>0</v>
          </cell>
        </row>
        <row r="1640">
          <cell r="B1640">
            <v>84098</v>
          </cell>
          <cell r="G1640">
            <v>0</v>
          </cell>
        </row>
        <row r="1641">
          <cell r="B1641">
            <v>84128</v>
          </cell>
          <cell r="G1641">
            <v>0</v>
          </cell>
        </row>
        <row r="1642">
          <cell r="B1642">
            <v>84159</v>
          </cell>
          <cell r="G1642">
            <v>0</v>
          </cell>
        </row>
        <row r="1643">
          <cell r="B1643">
            <v>84189</v>
          </cell>
          <cell r="G1643">
            <v>0</v>
          </cell>
        </row>
        <row r="1644">
          <cell r="B1644">
            <v>84220</v>
          </cell>
          <cell r="G1644">
            <v>0</v>
          </cell>
        </row>
        <row r="1645">
          <cell r="B1645">
            <v>84251</v>
          </cell>
          <cell r="G1645">
            <v>0</v>
          </cell>
        </row>
        <row r="1646">
          <cell r="B1646">
            <v>84281</v>
          </cell>
          <cell r="G1646">
            <v>0</v>
          </cell>
        </row>
        <row r="1647">
          <cell r="B1647">
            <v>84312</v>
          </cell>
          <cell r="G1647">
            <v>0</v>
          </cell>
        </row>
        <row r="1648">
          <cell r="B1648">
            <v>84342</v>
          </cell>
          <cell r="G1648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_R$"/>
      <sheetName val="Report_US$"/>
      <sheetName val="GRAPHS"/>
      <sheetName val="Prem-IS"/>
      <sheetName val="Prem-BS"/>
      <sheetName val="Anual_R$"/>
      <sheetName val="Anual_US$"/>
      <sheetName val="multiples"/>
      <sheetName val="WACC"/>
      <sheetName val="dados"/>
      <sheetName val="Celular"/>
      <sheetName val="tabela1"/>
      <sheetName val="tabela2"/>
      <sheetName val="tabela3"/>
      <sheetName val="tabela4"/>
      <sheetName val="market"/>
      <sheetName val="results"/>
      <sheetName val="CPU"/>
      <sheetName val="GerRel"/>
      <sheetName val="Composições"/>
      <sheetName val="Insumos"/>
      <sheetName val="Serviços"/>
      <sheetName val="Configuration"/>
      <sheetName val="Fund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12">
          <cell r="E12" t="str">
            <v>a=blpH(E10,"EQY_WEIGHTED_AVG_PX,PX_LAST,PX_VOLUME","1/1/1998"," ",0,TRUE,"D","C","C",TRUE,1296,4)</v>
          </cell>
          <cell r="J12" t="str">
            <v>a=blpH(J10,"EQY_WEIGHTED_AVG_PX,PX_LAST,PX_VOLUME","1/1/1998"," ",0,TRUE,"D","C","C",TRUE,1296,4)</v>
          </cell>
          <cell r="O12" t="str">
            <v>a=blpH(O10,"EQY_WEIGHTED_AVG_PX,PX_LAST,PX_VOLUME","1/1/1998"," ",0,TRUE,"D","C","C",TRUE,1296,4)</v>
          </cell>
          <cell r="T12" t="str">
            <v>a=blpH(T10,"EQY_WEIGHTED_AVG_PX,PX_LAST,PX_VOLUME","1/1/1998"," ",0,TRUE,"D","C","C",TRUE,1296,4)</v>
          </cell>
          <cell r="Y12" t="str">
            <v>a=blpH(Y10,"EQY_WEIGHTED_AVG_PX,PX_LAST,PX_VOLUME","1/1/1998"," ",0,TRUE,"D","C","C",TRUE,1296,4)</v>
          </cell>
          <cell r="AD12" t="str">
            <v>a=blpH(AD10,"EQY_WEIGHTED_AVG_PX,PX_LAST,PX_VOLUME","1/1/1998"," ",0,TRUE,"D","C","C",TRUE,1296,4)</v>
          </cell>
          <cell r="AI12" t="str">
            <v>a=blpH(AI10,"EQY_WEIGHTED_AVG_PX,PX_LAST,PX_VOLUME","1/1/1998"," ",0,TRUE,"D","C","C",TRUE,1296,4)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ENDA"/>
      <sheetName val="00 Cadastros"/>
      <sheetName val="Treinamentos - Ajustado"/>
      <sheetName val="01 Premissas"/>
      <sheetName val="02 Pessoal Actua"/>
      <sheetName val="03 M.O, Serviços, MEV e Gerais"/>
      <sheetName val="04 Total Custo"/>
      <sheetName val="03 M.O, Serviços, MEV e Ger 2"/>
      <sheetName val="04 Total Custo 2"/>
    </sheetNames>
    <sheetDataSet>
      <sheetData sheetId="0"/>
      <sheetData sheetId="1">
        <row r="3">
          <cell r="F3" t="str">
            <v>AGENTE ADMINISTRATIVO I 2</v>
          </cell>
          <cell r="P3" t="str">
            <v>PA</v>
          </cell>
          <cell r="X3" t="str">
            <v>Acessorios para Veiculos</v>
          </cell>
        </row>
        <row r="4">
          <cell r="F4" t="str">
            <v>AGENTE ADMINISTRATIVO I 3</v>
          </cell>
          <cell r="P4" t="str">
            <v>SEDE</v>
          </cell>
          <cell r="X4" t="str">
            <v>Aparelho Celular</v>
          </cell>
        </row>
        <row r="5">
          <cell r="F5" t="str">
            <v>AGENTE ADMINISTRATIVO I 5</v>
          </cell>
          <cell r="P5" t="str">
            <v>UNIDADE DE NEGOCIO</v>
          </cell>
          <cell r="X5" t="str">
            <v>Aquisição de Software</v>
          </cell>
        </row>
        <row r="6">
          <cell r="F6" t="str">
            <v>AGENTE ADMINISTRATIVO II 5</v>
          </cell>
          <cell r="X6" t="str">
            <v>Equipamentos de Informática</v>
          </cell>
        </row>
        <row r="7">
          <cell r="F7" t="str">
            <v>AGENTE ADMINISTRATIVO II 10</v>
          </cell>
          <cell r="X7" t="str">
            <v>Instalacoes do mobiliario</v>
          </cell>
        </row>
        <row r="8">
          <cell r="F8" t="str">
            <v>AGENTE COMUNICACAO 6</v>
          </cell>
          <cell r="X8" t="str">
            <v>Móveis e Utensílios</v>
          </cell>
        </row>
        <row r="9">
          <cell r="F9" t="str">
            <v>AGENTE COMUNICACAO 8</v>
          </cell>
        </row>
        <row r="10">
          <cell r="F10" t="str">
            <v>AGENTE COMUNICACAO 25</v>
          </cell>
        </row>
        <row r="11">
          <cell r="F11" t="str">
            <v>AGENTE COPEIRA 1</v>
          </cell>
        </row>
        <row r="12">
          <cell r="F12" t="str">
            <v>AGENTE ECON. FINANCEIRO I 4</v>
          </cell>
        </row>
        <row r="13">
          <cell r="F13" t="str">
            <v>AGENTE ECON. FINANCEIRO I 5</v>
          </cell>
        </row>
        <row r="14">
          <cell r="F14" t="str">
            <v>AGENTE ECON. FINANCEIRO I 6</v>
          </cell>
        </row>
        <row r="15">
          <cell r="F15" t="str">
            <v>AGENTE ECON. FINANCEIRO I 9</v>
          </cell>
        </row>
        <row r="16">
          <cell r="F16" t="str">
            <v>AGENTE ECON. FINANCEIRO I 14</v>
          </cell>
        </row>
        <row r="17">
          <cell r="F17" t="str">
            <v>AGENTE ECON. FINANCEIRO I 15</v>
          </cell>
        </row>
        <row r="18">
          <cell r="F18" t="str">
            <v>AGENTE ECON. FINANCEIRO II 8</v>
          </cell>
        </row>
        <row r="19">
          <cell r="F19" t="str">
            <v>AGENTE ENGENHARIA II 16</v>
          </cell>
        </row>
        <row r="20">
          <cell r="F20" t="str">
            <v>AGENTE ESPECIALIZADO ENGENHARIA 10</v>
          </cell>
        </row>
        <row r="21">
          <cell r="F21" t="str">
            <v>AGENTE GESTAO PESSOAS I 3</v>
          </cell>
        </row>
        <row r="22">
          <cell r="F22" t="str">
            <v>AGENTE GESTAO PESSOAS I 4</v>
          </cell>
        </row>
        <row r="23">
          <cell r="F23" t="str">
            <v>AGENTE GESTAO PESSOAS I 11</v>
          </cell>
        </row>
        <row r="24">
          <cell r="F24" t="str">
            <v>AGENTE GESTAO PESSOAS II 7</v>
          </cell>
        </row>
        <row r="25">
          <cell r="F25" t="str">
            <v>AGENTE GESTAO PESSOAS II 8</v>
          </cell>
        </row>
        <row r="26">
          <cell r="F26" t="str">
            <v>AGENTE GESTAO PESSOAS II 13</v>
          </cell>
        </row>
        <row r="27">
          <cell r="F27" t="str">
            <v>AGENTE GESTAO PESSOAS II 15</v>
          </cell>
        </row>
        <row r="28">
          <cell r="F28" t="str">
            <v>AGENTE GESTAO PESSOAS II 17</v>
          </cell>
        </row>
        <row r="29">
          <cell r="F29" t="str">
            <v>AGENTE GESTAO PESSOAS II 23</v>
          </cell>
        </row>
        <row r="30">
          <cell r="F30" t="str">
            <v>AGENTE JURIDICO I 5</v>
          </cell>
        </row>
        <row r="31">
          <cell r="F31" t="str">
            <v>AGENTE JURIDICO II 7</v>
          </cell>
        </row>
        <row r="32">
          <cell r="F32" t="str">
            <v>AGENTE MANUTENCAO 3</v>
          </cell>
        </row>
        <row r="33">
          <cell r="F33" t="str">
            <v>AGENTE MANUTENCAO FROTA I 3</v>
          </cell>
        </row>
        <row r="34">
          <cell r="F34" t="str">
            <v>AGENTE MANUTENCAO FROTA I 4</v>
          </cell>
        </row>
        <row r="35">
          <cell r="F35" t="str">
            <v>AGENTE MANUTENCAO FROTA I 7</v>
          </cell>
        </row>
        <row r="36">
          <cell r="F36" t="str">
            <v>AGENTE MANUTENCAO FROTA I 9</v>
          </cell>
        </row>
        <row r="37">
          <cell r="F37" t="str">
            <v>AGENTE MANUTENCAO FROTA I 11</v>
          </cell>
        </row>
        <row r="38">
          <cell r="F38" t="str">
            <v>AGENTE MANUTENCAO FROTA II 7</v>
          </cell>
        </row>
        <row r="39">
          <cell r="F39" t="str">
            <v>AGENTE MANUTENCAO FROTA II 8</v>
          </cell>
        </row>
        <row r="40">
          <cell r="F40" t="str">
            <v>AGENTE MOTORISTA I 2</v>
          </cell>
        </row>
        <row r="41">
          <cell r="F41" t="str">
            <v>AGENTE SECRETARIA II 14</v>
          </cell>
        </row>
        <row r="42">
          <cell r="F42" t="str">
            <v>AGENTE SUPRIMENTOS I 4</v>
          </cell>
        </row>
        <row r="43">
          <cell r="F43" t="str">
            <v>AGENTE SUPRIMENTOS I 5</v>
          </cell>
        </row>
        <row r="44">
          <cell r="F44" t="str">
            <v>AGENTE SUPRIMENTOS I 8</v>
          </cell>
        </row>
        <row r="45">
          <cell r="F45" t="str">
            <v>AGENTE SUPRIMENTOS II 6</v>
          </cell>
        </row>
        <row r="46">
          <cell r="F46" t="str">
            <v>AGENTE SUPRIMENTOS II 7</v>
          </cell>
        </row>
        <row r="47">
          <cell r="F47" t="str">
            <v>AGENTE SUPRIMENTOS II 8</v>
          </cell>
        </row>
        <row r="48">
          <cell r="F48" t="str">
            <v>AGENTE SUPRIMENTOS II 15</v>
          </cell>
        </row>
        <row r="49">
          <cell r="F49" t="str">
            <v>AGENTE SUPRIMENTOS II 16</v>
          </cell>
        </row>
        <row r="50">
          <cell r="F50" t="str">
            <v>AGENTE SUSTENTABILIDADE 9</v>
          </cell>
        </row>
        <row r="51">
          <cell r="F51" t="str">
            <v>AGENTE SUSTENTABILIDADE II 9</v>
          </cell>
        </row>
        <row r="52">
          <cell r="F52" t="str">
            <v>AGENTE SUSTENTABILIDADE II 10</v>
          </cell>
        </row>
        <row r="53">
          <cell r="F53" t="str">
            <v>ANALISTA ADM CONTRATO II-2</v>
          </cell>
        </row>
        <row r="54">
          <cell r="F54" t="str">
            <v>ANALISTA ADMINISTRACAO II-3</v>
          </cell>
        </row>
        <row r="55">
          <cell r="F55" t="str">
            <v>ANALISTA COMUNICACAO II-3</v>
          </cell>
        </row>
        <row r="56">
          <cell r="F56" t="str">
            <v>ANALISTA CONTROLADORIA II-2</v>
          </cell>
        </row>
        <row r="57">
          <cell r="F57" t="str">
            <v>ANALISTA CONTROLADORIA II-3</v>
          </cell>
        </row>
        <row r="58">
          <cell r="F58" t="str">
            <v>ANALISTA CONTROLADORIA III-1</v>
          </cell>
        </row>
        <row r="59">
          <cell r="F59" t="str">
            <v>ANALISTA ECONOMICO FINANCEIRO II-3</v>
          </cell>
        </row>
        <row r="60">
          <cell r="F60" t="str">
            <v>ANALISTA ECONOMICO FINANCEIRO III-1</v>
          </cell>
        </row>
        <row r="61">
          <cell r="F61" t="str">
            <v>ANALISTA EDUCACIONAL II-3</v>
          </cell>
        </row>
        <row r="62">
          <cell r="F62" t="str">
            <v>ANALISTA ENGENHARIA VIARIA II-2</v>
          </cell>
        </row>
        <row r="63">
          <cell r="F63" t="str">
            <v>ANALISTA FISCAL II-3</v>
          </cell>
        </row>
        <row r="64">
          <cell r="F64" t="str">
            <v>ANALISTA FISCAL III-1</v>
          </cell>
        </row>
        <row r="65">
          <cell r="F65" t="str">
            <v>ANALISTA GESTAO DE PESSOAS II-1</v>
          </cell>
        </row>
        <row r="66">
          <cell r="F66" t="str">
            <v>ANALISTA GESTAO DE PESSOAS II-2</v>
          </cell>
        </row>
        <row r="67">
          <cell r="F67" t="str">
            <v>ANALISTA GESTAO DE PESSOAS II-3</v>
          </cell>
        </row>
        <row r="68">
          <cell r="F68" t="str">
            <v>ANALISTA GESTAO DE PESSOAS III-1</v>
          </cell>
        </row>
        <row r="69">
          <cell r="F69" t="str">
            <v>ANALISTA JURIDICO II-1</v>
          </cell>
        </row>
        <row r="70">
          <cell r="F70" t="str">
            <v>ANALISTA JURIDICO II-2</v>
          </cell>
        </row>
        <row r="71">
          <cell r="F71" t="str">
            <v>ANALISTA JURIDICO II-3</v>
          </cell>
        </row>
        <row r="72">
          <cell r="F72" t="str">
            <v>ANALISTA JURIDICO III-1</v>
          </cell>
        </row>
        <row r="73">
          <cell r="F73" t="str">
            <v>ANALISTA JURIDICO I II-1</v>
          </cell>
        </row>
        <row r="74">
          <cell r="F74" t="str">
            <v>ANALISTA PLANEJAMENTO E CONTROLE II-1</v>
          </cell>
        </row>
        <row r="75">
          <cell r="F75" t="str">
            <v>ANALISTA PLANEJAMENTO E CONTROLE II-2</v>
          </cell>
        </row>
        <row r="76">
          <cell r="F76" t="str">
            <v>ANALISTA PLANEJAMENTO E CONTROLE III-1</v>
          </cell>
        </row>
        <row r="77">
          <cell r="F77" t="str">
            <v>ANALISTA SUPRIMENTOS II-3</v>
          </cell>
        </row>
        <row r="78">
          <cell r="F78" t="str">
            <v>ANALISTA SUPRIMENTOS III-1</v>
          </cell>
        </row>
        <row r="79">
          <cell r="F79" t="str">
            <v>ANALISTA T&amp;D II-1</v>
          </cell>
        </row>
        <row r="80">
          <cell r="F80" t="str">
            <v>APRENDIZ ADMINISTRATIVO APRENDIZ</v>
          </cell>
        </row>
        <row r="81">
          <cell r="F81" t="str">
            <v>APRENDIZ TECNICO EM ADMINISTRACAO APRENDIZ</v>
          </cell>
        </row>
        <row r="82">
          <cell r="F82" t="str">
            <v>ASSISTENTE COMUNICACAO I 8</v>
          </cell>
        </row>
        <row r="83">
          <cell r="F83" t="str">
            <v>ASSISTENTE CONTABIL II 12</v>
          </cell>
        </row>
        <row r="84">
          <cell r="F84" t="str">
            <v>ASSISTENTE CONTABIL III 16</v>
          </cell>
        </row>
        <row r="85">
          <cell r="F85" t="str">
            <v>ASSISTENTE FINANCEIRO II 12</v>
          </cell>
        </row>
        <row r="86">
          <cell r="F86" t="str">
            <v>ASSISTENTE FISCAL I 9</v>
          </cell>
        </row>
        <row r="87">
          <cell r="F87" t="str">
            <v>ASSISTENTE FISCAL II 12</v>
          </cell>
        </row>
        <row r="88">
          <cell r="F88" t="str">
            <v>ASSISTENTE FISCAL III 16</v>
          </cell>
        </row>
        <row r="89">
          <cell r="F89" t="str">
            <v>ASSISTENTE GESTAO DE CONTRATOS DE RH I 8</v>
          </cell>
        </row>
        <row r="90">
          <cell r="F90" t="str">
            <v>ASSISTENTE GESTAO DE PESSOAS I 10</v>
          </cell>
        </row>
        <row r="91">
          <cell r="F91" t="str">
            <v>ASSISTENTE GESTAO DE PESSOAS I 11</v>
          </cell>
        </row>
        <row r="92">
          <cell r="F92" t="str">
            <v>ASSISTENTE GESTAO DE PESSOAS I 23</v>
          </cell>
        </row>
        <row r="93">
          <cell r="F93" t="str">
            <v>ASSISTENTE GESTAO DE PESSOAS II 15</v>
          </cell>
        </row>
        <row r="94">
          <cell r="F94" t="str">
            <v>ASSISTENTE GESTAO DE PESSOAS III 16</v>
          </cell>
        </row>
        <row r="95">
          <cell r="F95" t="str">
            <v>ASSISTENTE JURIDICO I 8</v>
          </cell>
        </row>
        <row r="96">
          <cell r="F96" t="str">
            <v>ASSISTENTE QUALIDADE VIDA I 9</v>
          </cell>
        </row>
        <row r="97">
          <cell r="F97" t="str">
            <v>ASSISTENTE SUPRIMENTOS I 10</v>
          </cell>
        </row>
        <row r="98">
          <cell r="F98" t="str">
            <v>ASSISTENTE SUPRIMENTOS II 12</v>
          </cell>
        </row>
        <row r="99">
          <cell r="F99" t="str">
            <v>ASSISTENTE SUSTENTABILIDADE I 7</v>
          </cell>
        </row>
        <row r="100">
          <cell r="F100" t="str">
            <v>ASSISTENTE SUSTENTABILIDADE II 12</v>
          </cell>
        </row>
        <row r="101">
          <cell r="F101" t="str">
            <v>ASSISTENTE SUSTENTABILIDADE III 16</v>
          </cell>
        </row>
        <row r="102">
          <cell r="F102" t="str">
            <v>COMPRADOR 18</v>
          </cell>
        </row>
        <row r="103">
          <cell r="F103" t="str">
            <v>COMPRADOR PL 18</v>
          </cell>
        </row>
        <row r="104">
          <cell r="F104" t="str">
            <v>COORD. CONTABIL III-2</v>
          </cell>
        </row>
        <row r="105">
          <cell r="F105" t="str">
            <v>COORD. CONTABIL III-3</v>
          </cell>
        </row>
        <row r="106">
          <cell r="F106" t="str">
            <v>COORD. FINANCEIRO III-2</v>
          </cell>
        </row>
        <row r="107">
          <cell r="F107" t="str">
            <v>COORD. GESTAO PESSOAS II-2</v>
          </cell>
        </row>
        <row r="108">
          <cell r="F108" t="str">
            <v>COORD. GESTAO PESSOAS III-1</v>
          </cell>
        </row>
        <row r="109">
          <cell r="F109" t="str">
            <v>COORD. GESTAO PESSOAS III-2</v>
          </cell>
        </row>
        <row r="110">
          <cell r="F110" t="str">
            <v>COORD. JURIDICO III-1</v>
          </cell>
        </row>
        <row r="111">
          <cell r="F111" t="str">
            <v>COORD. JURIDICO III-2</v>
          </cell>
        </row>
        <row r="112">
          <cell r="F112" t="str">
            <v>COORD. PLANEJAMENTO CONTROLE III-1</v>
          </cell>
        </row>
        <row r="113">
          <cell r="F113" t="str">
            <v>COORD. QUALIDADE VIDA III-2</v>
          </cell>
        </row>
        <row r="114">
          <cell r="F114" t="str">
            <v>COORD. SUPRIMENTOS II-3</v>
          </cell>
        </row>
        <row r="115">
          <cell r="F115" t="str">
            <v>COORD. SUPRIMENTOS III-2</v>
          </cell>
        </row>
        <row r="116">
          <cell r="F116" t="str">
            <v>COORD. TRIBUTARIO FISCAL II-3</v>
          </cell>
        </row>
        <row r="117">
          <cell r="F117" t="str">
            <v>COORD. TRIBUTARIO FISCAL III-1</v>
          </cell>
        </row>
        <row r="118">
          <cell r="F118" t="str">
            <v>COORD. TRIBUTARIO FISCAL III-3</v>
          </cell>
        </row>
        <row r="119">
          <cell r="F119" t="str">
            <v>COORDENADOR FROTA II-3</v>
          </cell>
        </row>
        <row r="120">
          <cell r="F120" t="str">
            <v xml:space="preserve">DESIGNER GRAFICO </v>
          </cell>
        </row>
        <row r="121">
          <cell r="F121" t="str">
            <v xml:space="preserve">DESIGNER INSTRUCIONAL </v>
          </cell>
        </row>
        <row r="122">
          <cell r="F122" t="str">
            <v>DIRETOR PRESIDENTE DIVISAO IV-2</v>
          </cell>
        </row>
        <row r="123">
          <cell r="F123" t="str">
            <v>ESTAGIARIO 1º ANO</v>
          </cell>
        </row>
        <row r="124">
          <cell r="F124" t="str">
            <v>ESTAGIARIO 2º ANO</v>
          </cell>
        </row>
        <row r="125">
          <cell r="F125" t="str">
            <v>ESTAGIARIO 3º ANO</v>
          </cell>
        </row>
        <row r="126">
          <cell r="F126" t="str">
            <v>ESTAGIARIO 4º ANO</v>
          </cell>
        </row>
        <row r="127">
          <cell r="F127" t="str">
            <v>GESTOR ADMINISTRACAO E FINANCAS III-1</v>
          </cell>
        </row>
        <row r="128">
          <cell r="F128" t="str">
            <v>GESTOR CONTROLADORIA IV-1</v>
          </cell>
        </row>
        <row r="129">
          <cell r="F129" t="str">
            <v>GESTOR GESTAO PESSOAS III-3</v>
          </cell>
        </row>
        <row r="130">
          <cell r="F130" t="str">
            <v>GESTOR JURIDICO III-3</v>
          </cell>
        </row>
        <row r="131">
          <cell r="F131" t="str">
            <v>GESTOR SUPRIMENTOS III-3</v>
          </cell>
        </row>
        <row r="132">
          <cell r="F132" t="str">
            <v>GESTOR SUSTENTABILIDADE III-2</v>
          </cell>
        </row>
        <row r="133">
          <cell r="F133" t="str">
            <v>SUPERVISOR ADMINISTRATIVO I 7</v>
          </cell>
        </row>
        <row r="134">
          <cell r="F134" t="str">
            <v>SUPERVISOR ADMINISTRATIVO II 13</v>
          </cell>
        </row>
        <row r="135">
          <cell r="F135" t="str">
            <v>SUPERVISOR ECON FINANCEIRO 13</v>
          </cell>
        </row>
        <row r="136">
          <cell r="F136" t="str">
            <v>SUPERVISOR FOLHA DE PAGAMENTO 9</v>
          </cell>
        </row>
        <row r="137">
          <cell r="F137" t="str">
            <v>SUPERVISOR FROTAS 10</v>
          </cell>
        </row>
        <row r="138">
          <cell r="F138" t="str">
            <v>SUPERVISOR MANUTENCAO FROTA 9</v>
          </cell>
        </row>
        <row r="139">
          <cell r="F139" t="str">
            <v>SUPERVISOR MANUTENCAO FROTA 10</v>
          </cell>
        </row>
        <row r="140">
          <cell r="F140" t="str">
            <v>SUPERVISOR MANUTENCAO FROTA 12</v>
          </cell>
        </row>
        <row r="141">
          <cell r="F141" t="str">
            <v>SUPERVISOR MANUTENCAO FROTA 13</v>
          </cell>
        </row>
        <row r="142">
          <cell r="F142" t="str">
            <v>SUPERVISOR MANUTENCAO FROTA 15</v>
          </cell>
        </row>
        <row r="143">
          <cell r="F143" t="str">
            <v>SUPERVISOR MANUTENCAO FROTA 19</v>
          </cell>
        </row>
        <row r="144">
          <cell r="F144" t="str">
            <v>SUPERVISOR MANUTENCAO FROTA 22</v>
          </cell>
        </row>
        <row r="145">
          <cell r="F145" t="str">
            <v>SUPERVISOR MEIO AMBIENTE 30</v>
          </cell>
        </row>
        <row r="146">
          <cell r="F146" t="str">
            <v xml:space="preserve"> </v>
          </cell>
        </row>
        <row r="147">
          <cell r="F147" t="str">
            <v xml:space="preserve"> </v>
          </cell>
        </row>
        <row r="148">
          <cell r="F148" t="str">
            <v xml:space="preserve"> </v>
          </cell>
        </row>
        <row r="149">
          <cell r="F149" t="str">
            <v xml:space="preserve"> </v>
          </cell>
        </row>
        <row r="150">
          <cell r="F150" t="str">
            <v xml:space="preserve"> </v>
          </cell>
        </row>
        <row r="151">
          <cell r="F151" t="str">
            <v xml:space="preserve"> </v>
          </cell>
        </row>
        <row r="152">
          <cell r="F152" t="str">
            <v xml:space="preserve"> </v>
          </cell>
        </row>
        <row r="153">
          <cell r="F153" t="str">
            <v xml:space="preserve"> </v>
          </cell>
        </row>
        <row r="154">
          <cell r="F154" t="str">
            <v xml:space="preserve"> </v>
          </cell>
        </row>
        <row r="155">
          <cell r="F155" t="str">
            <v xml:space="preserve"> </v>
          </cell>
        </row>
        <row r="156">
          <cell r="F156" t="str">
            <v xml:space="preserve"> </v>
          </cell>
        </row>
        <row r="157">
          <cell r="F157" t="str">
            <v xml:space="preserve"> </v>
          </cell>
        </row>
        <row r="158">
          <cell r="F158" t="str">
            <v xml:space="preserve"> </v>
          </cell>
        </row>
        <row r="159">
          <cell r="F159" t="str">
            <v xml:space="preserve"> </v>
          </cell>
        </row>
        <row r="160">
          <cell r="F160" t="str">
            <v xml:space="preserve"> </v>
          </cell>
        </row>
        <row r="161">
          <cell r="F161" t="str">
            <v xml:space="preserve"> </v>
          </cell>
        </row>
        <row r="162">
          <cell r="F162" t="str">
            <v xml:space="preserve"> </v>
          </cell>
        </row>
        <row r="163">
          <cell r="F163" t="str">
            <v xml:space="preserve"> </v>
          </cell>
        </row>
        <row r="164">
          <cell r="F164" t="str">
            <v xml:space="preserve"> </v>
          </cell>
        </row>
        <row r="165">
          <cell r="F165" t="str">
            <v xml:space="preserve"> </v>
          </cell>
        </row>
        <row r="166">
          <cell r="F166" t="str">
            <v xml:space="preserve"> </v>
          </cell>
        </row>
        <row r="167">
          <cell r="F167" t="str">
            <v xml:space="preserve"> </v>
          </cell>
        </row>
        <row r="168">
          <cell r="F168" t="str">
            <v xml:space="preserve"> </v>
          </cell>
        </row>
        <row r="169">
          <cell r="F169" t="str">
            <v xml:space="preserve"> </v>
          </cell>
        </row>
        <row r="170">
          <cell r="F170" t="str">
            <v xml:space="preserve"> </v>
          </cell>
        </row>
        <row r="171">
          <cell r="F171" t="str">
            <v xml:space="preserve"> </v>
          </cell>
        </row>
        <row r="172">
          <cell r="F172" t="str">
            <v xml:space="preserve"> </v>
          </cell>
        </row>
        <row r="173">
          <cell r="F173" t="str">
            <v xml:space="preserve"> </v>
          </cell>
        </row>
        <row r="174">
          <cell r="F174" t="str">
            <v xml:space="preserve"> </v>
          </cell>
        </row>
        <row r="175">
          <cell r="F175" t="str">
            <v xml:space="preserve"> </v>
          </cell>
        </row>
        <row r="176">
          <cell r="F176" t="str">
            <v xml:space="preserve"> </v>
          </cell>
        </row>
        <row r="177">
          <cell r="F177" t="str">
            <v xml:space="preserve"> </v>
          </cell>
        </row>
        <row r="178">
          <cell r="F178" t="str">
            <v xml:space="preserve"> </v>
          </cell>
        </row>
        <row r="179">
          <cell r="F179" t="str">
            <v xml:space="preserve"> </v>
          </cell>
        </row>
        <row r="180">
          <cell r="F180" t="str">
            <v xml:space="preserve"> </v>
          </cell>
        </row>
        <row r="181">
          <cell r="F181" t="str">
            <v xml:space="preserve"> </v>
          </cell>
        </row>
        <row r="182">
          <cell r="F182" t="str">
            <v xml:space="preserve"> </v>
          </cell>
        </row>
        <row r="183">
          <cell r="F183" t="str">
            <v xml:space="preserve"> </v>
          </cell>
        </row>
        <row r="184">
          <cell r="F184" t="str">
            <v xml:space="preserve"> </v>
          </cell>
        </row>
        <row r="185">
          <cell r="F185" t="str">
            <v xml:space="preserve"> </v>
          </cell>
        </row>
        <row r="186">
          <cell r="F186" t="str">
            <v xml:space="preserve"> </v>
          </cell>
        </row>
        <row r="187">
          <cell r="F187" t="str">
            <v xml:space="preserve"> </v>
          </cell>
        </row>
        <row r="188">
          <cell r="F188" t="str">
            <v xml:space="preserve"> </v>
          </cell>
        </row>
        <row r="189">
          <cell r="F189" t="str">
            <v xml:space="preserve"> </v>
          </cell>
        </row>
        <row r="190">
          <cell r="F190" t="str">
            <v xml:space="preserve"> </v>
          </cell>
        </row>
        <row r="191">
          <cell r="F191" t="str">
            <v xml:space="preserve"> </v>
          </cell>
        </row>
        <row r="192">
          <cell r="F192" t="str">
            <v xml:space="preserve"> </v>
          </cell>
        </row>
        <row r="193">
          <cell r="F193" t="str">
            <v xml:space="preserve"> </v>
          </cell>
        </row>
        <row r="194">
          <cell r="F194" t="str">
            <v xml:space="preserve"> </v>
          </cell>
        </row>
        <row r="195">
          <cell r="F195" t="str">
            <v xml:space="preserve"> </v>
          </cell>
        </row>
        <row r="196">
          <cell r="F196" t="str">
            <v xml:space="preserve"> </v>
          </cell>
        </row>
        <row r="197">
          <cell r="F197" t="str">
            <v xml:space="preserve"> </v>
          </cell>
        </row>
        <row r="198">
          <cell r="F198" t="str">
            <v xml:space="preserve"> </v>
          </cell>
        </row>
        <row r="199">
          <cell r="F199" t="str">
            <v xml:space="preserve"> </v>
          </cell>
        </row>
        <row r="200">
          <cell r="F200" t="str">
            <v xml:space="preserve"> </v>
          </cell>
        </row>
        <row r="201">
          <cell r="F201" t="str">
            <v xml:space="preserve"> </v>
          </cell>
        </row>
        <row r="202">
          <cell r="F202" t="str">
            <v xml:space="preserve"> </v>
          </cell>
        </row>
        <row r="203">
          <cell r="F203" t="str">
            <v xml:space="preserve"> </v>
          </cell>
        </row>
        <row r="204">
          <cell r="F204" t="str">
            <v xml:space="preserve"> </v>
          </cell>
        </row>
        <row r="205">
          <cell r="F205" t="str">
            <v xml:space="preserve"> </v>
          </cell>
        </row>
        <row r="206">
          <cell r="F206" t="str">
            <v xml:space="preserve"> </v>
          </cell>
        </row>
        <row r="207">
          <cell r="F207" t="str">
            <v xml:space="preserve"> </v>
          </cell>
        </row>
        <row r="208">
          <cell r="F208" t="str">
            <v xml:space="preserve"> </v>
          </cell>
        </row>
        <row r="209">
          <cell r="F209" t="str">
            <v xml:space="preserve"> </v>
          </cell>
        </row>
      </sheetData>
      <sheetData sheetId="2"/>
      <sheetData sheetId="3">
        <row r="7">
          <cell r="I7">
            <v>0.1</v>
          </cell>
        </row>
        <row r="8">
          <cell r="I8">
            <v>0.34</v>
          </cell>
        </row>
        <row r="11">
          <cell r="I11" t="str">
            <v>Unidade de Negócio</v>
          </cell>
        </row>
        <row r="12">
          <cell r="I12" t="str">
            <v>Unidade de Negócio</v>
          </cell>
        </row>
        <row r="13">
          <cell r="I13">
            <v>42979</v>
          </cell>
        </row>
        <row r="15">
          <cell r="I15">
            <v>20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DESP_ PRE_OPER"/>
      <sheetName val="2.CUSTOS_&amp;_DESPESAS"/>
      <sheetName val="3.BENS"/>
      <sheetName val="Subsídios ---&gt;"/>
      <sheetName val="Pessoal"/>
      <sheetName val="Contratos e Materiais"/>
      <sheetName val="Interno ---&gt;"/>
      <sheetName val="Painel"/>
      <sheetName val="FC"/>
      <sheetName val="FC L5"/>
      <sheetName val="FC L17"/>
      <sheetName val="MO-CronPerm L5"/>
      <sheetName val="MO-CronPerm L17"/>
      <sheetName val="MO-Memo"/>
      <sheetName val="Resumo Geral L5"/>
      <sheetName val="Resumo Geral L17"/>
      <sheetName val="Demanda L5"/>
      <sheetName val="Demanda L17"/>
      <sheetName val="Banda L5"/>
      <sheetName val="Banda L17"/>
      <sheetName val="BENS L5"/>
      <sheetName val="BENS L17"/>
      <sheetName val="Atraso L17 ---&gt;"/>
      <sheetName val="FC_ATRASO_L17"/>
      <sheetName val="FC_L5_ATRASO_L17"/>
      <sheetName val="FC_L17_ATRASO_L17"/>
      <sheetName val="Demanda_ATRASO_L17"/>
      <sheetName val="Banda_ATRASO_L17"/>
      <sheetName val="CUSTOS_&amp;_DESPESAS_ATRASO_L17"/>
      <sheetName val="BENS_ATRASO_L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"/>
      <sheetName val="INTERIM"/>
      <sheetName val="GBD"/>
      <sheetName val="statistic"/>
      <sheetName val="Forecasts_VDF"/>
      <sheetName val="HIST"/>
      <sheetName val="COLT"/>
      <sheetName val="Composições"/>
      <sheetName val="Insumos"/>
      <sheetName val="Serviços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showGridLines="0" tabSelected="1" zoomScaleNormal="100" workbookViewId="0">
      <selection activeCell="D8" sqref="D8"/>
    </sheetView>
  </sheetViews>
  <sheetFormatPr defaultRowHeight="12.75" x14ac:dyDescent="0.2"/>
  <cols>
    <col min="1" max="1" width="3" customWidth="1"/>
    <col min="2" max="2" width="3.5703125" customWidth="1"/>
    <col min="3" max="3" width="50.7109375" customWidth="1"/>
    <col min="4" max="4" width="8.7109375" bestFit="1" customWidth="1"/>
    <col min="5" max="24" width="9.28515625" bestFit="1" customWidth="1"/>
    <col min="25" max="25" width="11.28515625" style="1" bestFit="1" customWidth="1"/>
  </cols>
  <sheetData>
    <row r="1" spans="1:25" x14ac:dyDescent="0.2">
      <c r="A1" s="1" t="s">
        <v>0</v>
      </c>
      <c r="E1" s="1"/>
    </row>
    <row r="2" spans="1:25" x14ac:dyDescent="0.2">
      <c r="A2" s="2" t="s">
        <v>1</v>
      </c>
      <c r="B2" s="3"/>
      <c r="E2" s="1"/>
    </row>
    <row r="3" spans="1:25" x14ac:dyDescent="0.2">
      <c r="A3" s="2"/>
      <c r="B3" s="3"/>
      <c r="E3" s="1"/>
    </row>
    <row r="4" spans="1:25" x14ac:dyDescent="0.2">
      <c r="A4" s="4" t="s">
        <v>2</v>
      </c>
      <c r="G4" s="5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5"/>
    </row>
    <row r="5" spans="1:25" x14ac:dyDescent="0.2">
      <c r="A5" s="180"/>
      <c r="B5" s="181"/>
      <c r="C5" s="182"/>
      <c r="D5" s="7" t="s">
        <v>3</v>
      </c>
      <c r="E5" s="8" t="s">
        <v>4</v>
      </c>
      <c r="F5" s="7" t="s">
        <v>5</v>
      </c>
      <c r="G5" s="8" t="s">
        <v>6</v>
      </c>
      <c r="H5" s="7" t="s">
        <v>7</v>
      </c>
      <c r="I5" s="8" t="s">
        <v>8</v>
      </c>
      <c r="J5" s="7" t="s">
        <v>9</v>
      </c>
      <c r="K5" s="8" t="s">
        <v>10</v>
      </c>
      <c r="L5" s="7" t="s">
        <v>11</v>
      </c>
      <c r="M5" s="8" t="s">
        <v>12</v>
      </c>
      <c r="N5" s="7" t="s">
        <v>13</v>
      </c>
      <c r="O5" s="8" t="s">
        <v>14</v>
      </c>
      <c r="P5" s="7" t="s">
        <v>15</v>
      </c>
      <c r="Q5" s="8" t="s">
        <v>16</v>
      </c>
      <c r="R5" s="7" t="s">
        <v>17</v>
      </c>
      <c r="S5" s="8" t="s">
        <v>18</v>
      </c>
      <c r="T5" s="7" t="s">
        <v>19</v>
      </c>
      <c r="U5" s="8" t="s">
        <v>20</v>
      </c>
      <c r="V5" s="7" t="s">
        <v>21</v>
      </c>
      <c r="W5" s="8" t="s">
        <v>22</v>
      </c>
      <c r="X5" s="7" t="s">
        <v>23</v>
      </c>
      <c r="Y5" s="9" t="s">
        <v>24</v>
      </c>
    </row>
    <row r="6" spans="1:25" x14ac:dyDescent="0.2">
      <c r="A6" s="10"/>
      <c r="B6" s="6"/>
      <c r="C6" s="11"/>
      <c r="D6" s="12"/>
      <c r="E6" s="13"/>
      <c r="F6" s="12"/>
      <c r="G6" s="13"/>
      <c r="H6" s="12"/>
      <c r="I6" s="13"/>
      <c r="J6" s="12"/>
      <c r="K6" s="13"/>
      <c r="L6" s="12"/>
      <c r="M6" s="13"/>
      <c r="N6" s="12"/>
      <c r="O6" s="13"/>
      <c r="P6" s="12"/>
      <c r="Q6" s="12"/>
      <c r="R6" s="12"/>
      <c r="S6" s="13"/>
      <c r="T6" s="12"/>
      <c r="U6" s="13"/>
      <c r="V6" s="12"/>
      <c r="W6" s="13"/>
      <c r="X6" s="12"/>
      <c r="Y6" s="14"/>
    </row>
    <row r="7" spans="1:25" s="1" customFormat="1" x14ac:dyDescent="0.2">
      <c r="A7" s="15" t="s">
        <v>25</v>
      </c>
      <c r="B7" s="5"/>
      <c r="C7" s="14"/>
      <c r="D7" s="16"/>
      <c r="E7" s="17"/>
      <c r="F7" s="16"/>
      <c r="G7" s="17"/>
      <c r="H7" s="16"/>
      <c r="I7" s="17"/>
      <c r="J7" s="16"/>
      <c r="K7" s="17"/>
      <c r="L7" s="16"/>
      <c r="M7" s="17"/>
      <c r="N7" s="16"/>
      <c r="O7" s="17"/>
      <c r="P7" s="16"/>
      <c r="Q7" s="16"/>
      <c r="R7" s="16"/>
      <c r="S7" s="17"/>
      <c r="T7" s="16"/>
      <c r="U7" s="17"/>
      <c r="V7" s="16"/>
      <c r="W7" s="17"/>
      <c r="X7" s="16"/>
      <c r="Y7" s="14"/>
    </row>
    <row r="8" spans="1:25" x14ac:dyDescent="0.2">
      <c r="A8" s="18" t="s">
        <v>26</v>
      </c>
      <c r="B8" s="19" t="s">
        <v>27</v>
      </c>
      <c r="C8" s="20"/>
      <c r="D8" s="21">
        <f>SUM(Pessoal!AD4:AD59)</f>
        <v>34394.71827291778</v>
      </c>
      <c r="E8" s="22">
        <v>0</v>
      </c>
      <c r="F8" s="23">
        <v>0</v>
      </c>
      <c r="G8" s="22">
        <v>0</v>
      </c>
      <c r="H8" s="23">
        <v>0</v>
      </c>
      <c r="I8" s="22">
        <v>0</v>
      </c>
      <c r="J8" s="23">
        <v>0</v>
      </c>
      <c r="K8" s="22">
        <v>0</v>
      </c>
      <c r="L8" s="23">
        <v>0</v>
      </c>
      <c r="M8" s="22">
        <v>0</v>
      </c>
      <c r="N8" s="23">
        <v>0</v>
      </c>
      <c r="O8" s="22">
        <v>0</v>
      </c>
      <c r="P8" s="23">
        <v>0</v>
      </c>
      <c r="Q8" s="23">
        <v>0</v>
      </c>
      <c r="R8" s="23">
        <v>0</v>
      </c>
      <c r="S8" s="22">
        <v>0</v>
      </c>
      <c r="T8" s="23">
        <v>0</v>
      </c>
      <c r="U8" s="22">
        <v>0</v>
      </c>
      <c r="V8" s="23">
        <v>0</v>
      </c>
      <c r="W8" s="22">
        <v>0</v>
      </c>
      <c r="X8" s="23">
        <v>0</v>
      </c>
      <c r="Y8" s="24">
        <f>SUM(D8:X8)</f>
        <v>34394.71827291778</v>
      </c>
    </row>
    <row r="9" spans="1:25" x14ac:dyDescent="0.2">
      <c r="A9" s="18"/>
      <c r="B9" s="19" t="s">
        <v>28</v>
      </c>
      <c r="C9" s="20"/>
      <c r="D9" s="21">
        <v>8598.6795682294451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4">
        <f t="shared" ref="Y9:Y14" si="0">SUM(D9:X9)</f>
        <v>8598.6795682294451</v>
      </c>
    </row>
    <row r="10" spans="1:25" x14ac:dyDescent="0.2">
      <c r="A10" s="18"/>
      <c r="B10" s="19" t="s">
        <v>29</v>
      </c>
      <c r="C10" s="20"/>
      <c r="D10" s="21">
        <v>553880.4</v>
      </c>
      <c r="E10" s="25">
        <v>0</v>
      </c>
      <c r="F10" s="21">
        <v>0</v>
      </c>
      <c r="G10" s="25">
        <v>0</v>
      </c>
      <c r="H10" s="21">
        <v>0</v>
      </c>
      <c r="I10" s="25">
        <v>0</v>
      </c>
      <c r="J10" s="21">
        <v>0</v>
      </c>
      <c r="K10" s="25">
        <v>0</v>
      </c>
      <c r="L10" s="21">
        <v>0</v>
      </c>
      <c r="M10" s="25">
        <v>0</v>
      </c>
      <c r="N10" s="21">
        <v>0</v>
      </c>
      <c r="O10" s="25">
        <v>0</v>
      </c>
      <c r="P10" s="21">
        <v>0</v>
      </c>
      <c r="Q10" s="21">
        <v>0</v>
      </c>
      <c r="R10" s="21">
        <v>0</v>
      </c>
      <c r="S10" s="25">
        <v>0</v>
      </c>
      <c r="T10" s="21">
        <v>0</v>
      </c>
      <c r="U10" s="25">
        <v>0</v>
      </c>
      <c r="V10" s="21">
        <v>0</v>
      </c>
      <c r="W10" s="25">
        <v>0</v>
      </c>
      <c r="X10" s="21">
        <v>0</v>
      </c>
      <c r="Y10" s="24">
        <f t="shared" si="0"/>
        <v>553880.4</v>
      </c>
    </row>
    <row r="11" spans="1:25" x14ac:dyDescent="0.2">
      <c r="A11" s="18"/>
      <c r="B11" s="19" t="s">
        <v>30</v>
      </c>
      <c r="C11" s="20"/>
      <c r="D11" s="21">
        <v>2543.5</v>
      </c>
      <c r="E11" s="25">
        <v>0</v>
      </c>
      <c r="F11" s="21">
        <v>0</v>
      </c>
      <c r="G11" s="25">
        <v>0</v>
      </c>
      <c r="H11" s="21">
        <v>0</v>
      </c>
      <c r="I11" s="25">
        <v>0</v>
      </c>
      <c r="J11" s="21">
        <v>0</v>
      </c>
      <c r="K11" s="25">
        <v>0</v>
      </c>
      <c r="L11" s="21">
        <v>0</v>
      </c>
      <c r="M11" s="25">
        <v>0</v>
      </c>
      <c r="N11" s="21">
        <v>0</v>
      </c>
      <c r="O11" s="25">
        <v>0</v>
      </c>
      <c r="P11" s="21">
        <v>0</v>
      </c>
      <c r="Q11" s="21">
        <v>0</v>
      </c>
      <c r="R11" s="21">
        <v>0</v>
      </c>
      <c r="S11" s="25">
        <v>0</v>
      </c>
      <c r="T11" s="21">
        <v>0</v>
      </c>
      <c r="U11" s="25">
        <v>0</v>
      </c>
      <c r="V11" s="21">
        <v>0</v>
      </c>
      <c r="W11" s="25">
        <v>0</v>
      </c>
      <c r="X11" s="21">
        <v>0</v>
      </c>
      <c r="Y11" s="24">
        <f t="shared" si="0"/>
        <v>2543.5</v>
      </c>
    </row>
    <row r="12" spans="1:25" x14ac:dyDescent="0.2">
      <c r="A12" s="18"/>
      <c r="B12" s="19" t="s">
        <v>31</v>
      </c>
      <c r="C12" s="20"/>
      <c r="D12" s="21">
        <v>276.83134000000001</v>
      </c>
      <c r="E12" s="25">
        <v>0</v>
      </c>
      <c r="F12" s="21">
        <v>0</v>
      </c>
      <c r="G12" s="25">
        <v>0</v>
      </c>
      <c r="H12" s="21">
        <v>0</v>
      </c>
      <c r="I12" s="25">
        <v>0</v>
      </c>
      <c r="J12" s="21">
        <v>0</v>
      </c>
      <c r="K12" s="25">
        <v>0</v>
      </c>
      <c r="L12" s="21">
        <v>0</v>
      </c>
      <c r="M12" s="25">
        <v>0</v>
      </c>
      <c r="N12" s="21">
        <v>0</v>
      </c>
      <c r="O12" s="25">
        <v>0</v>
      </c>
      <c r="P12" s="21">
        <v>0</v>
      </c>
      <c r="Q12" s="21">
        <v>0</v>
      </c>
      <c r="R12" s="21">
        <v>0</v>
      </c>
      <c r="S12" s="25">
        <v>0</v>
      </c>
      <c r="T12" s="21">
        <v>0</v>
      </c>
      <c r="U12" s="25">
        <v>0</v>
      </c>
      <c r="V12" s="21">
        <v>0</v>
      </c>
      <c r="W12" s="25">
        <v>0</v>
      </c>
      <c r="X12" s="21">
        <v>0</v>
      </c>
      <c r="Y12" s="24">
        <f t="shared" si="0"/>
        <v>276.83134000000001</v>
      </c>
    </row>
    <row r="13" spans="1:25" x14ac:dyDescent="0.2">
      <c r="A13" s="26"/>
      <c r="B13" s="27"/>
      <c r="C13" s="20"/>
      <c r="D13" s="28"/>
      <c r="E13" s="13"/>
      <c r="F13" s="12"/>
      <c r="G13" s="13"/>
      <c r="H13" s="12"/>
      <c r="I13" s="13"/>
      <c r="J13" s="12"/>
      <c r="K13" s="13"/>
      <c r="L13" s="12"/>
      <c r="M13" s="13"/>
      <c r="N13" s="12"/>
      <c r="O13" s="13"/>
      <c r="P13" s="12"/>
      <c r="Q13" s="12"/>
      <c r="R13" s="12"/>
      <c r="S13" s="13"/>
      <c r="T13" s="12"/>
      <c r="U13" s="13"/>
      <c r="V13" s="12"/>
      <c r="W13" s="13"/>
      <c r="X13" s="12"/>
      <c r="Y13" s="14"/>
    </row>
    <row r="14" spans="1:25" s="1" customFormat="1" x14ac:dyDescent="0.2">
      <c r="A14" s="15" t="s">
        <v>32</v>
      </c>
      <c r="B14" s="5"/>
      <c r="C14" s="14"/>
      <c r="D14" s="21">
        <v>0</v>
      </c>
      <c r="E14" s="25">
        <v>0</v>
      </c>
      <c r="F14" s="21">
        <v>0</v>
      </c>
      <c r="G14" s="25">
        <v>0</v>
      </c>
      <c r="H14" s="21">
        <v>0</v>
      </c>
      <c r="I14" s="25">
        <v>0</v>
      </c>
      <c r="J14" s="21">
        <v>0</v>
      </c>
      <c r="K14" s="25">
        <v>0</v>
      </c>
      <c r="L14" s="21">
        <v>0</v>
      </c>
      <c r="M14" s="25">
        <v>0</v>
      </c>
      <c r="N14" s="21">
        <v>0</v>
      </c>
      <c r="O14" s="25">
        <v>0</v>
      </c>
      <c r="P14" s="21">
        <v>0</v>
      </c>
      <c r="Q14" s="21">
        <v>0</v>
      </c>
      <c r="R14" s="21">
        <v>0</v>
      </c>
      <c r="S14" s="25">
        <v>0</v>
      </c>
      <c r="T14" s="21">
        <v>0</v>
      </c>
      <c r="U14" s="25">
        <v>0</v>
      </c>
      <c r="V14" s="21">
        <v>0</v>
      </c>
      <c r="W14" s="25">
        <v>0</v>
      </c>
      <c r="X14" s="21">
        <v>0</v>
      </c>
      <c r="Y14" s="24">
        <f t="shared" si="0"/>
        <v>0</v>
      </c>
    </row>
    <row r="15" spans="1:25" x14ac:dyDescent="0.2">
      <c r="A15" s="18"/>
      <c r="B15" s="27"/>
      <c r="C15" s="20"/>
      <c r="D15" s="28"/>
      <c r="E15" s="13"/>
      <c r="F15" s="12"/>
      <c r="G15" s="13"/>
      <c r="H15" s="12"/>
      <c r="I15" s="13"/>
      <c r="J15" s="12"/>
      <c r="K15" s="13"/>
      <c r="L15" s="12"/>
      <c r="M15" s="13"/>
      <c r="N15" s="12"/>
      <c r="O15" s="13"/>
      <c r="P15" s="12"/>
      <c r="Q15" s="12"/>
      <c r="R15" s="12"/>
      <c r="S15" s="13"/>
      <c r="T15" s="12"/>
      <c r="U15" s="13"/>
      <c r="V15" s="12"/>
      <c r="W15" s="13"/>
      <c r="X15" s="12"/>
      <c r="Y15" s="14"/>
    </row>
    <row r="16" spans="1:25" x14ac:dyDescent="0.2">
      <c r="A16" s="29"/>
      <c r="B16" s="27"/>
      <c r="C16" s="20"/>
      <c r="D16" s="28"/>
      <c r="E16" s="30"/>
      <c r="F16" s="12"/>
      <c r="G16" s="13"/>
      <c r="H16" s="12"/>
      <c r="I16" s="13"/>
      <c r="J16" s="12"/>
      <c r="K16" s="13"/>
      <c r="L16" s="12"/>
      <c r="M16" s="13"/>
      <c r="N16" s="12"/>
      <c r="O16" s="13"/>
      <c r="P16" s="12"/>
      <c r="Q16" s="12"/>
      <c r="R16" s="12"/>
      <c r="S16" s="13"/>
      <c r="T16" s="12"/>
      <c r="U16" s="13"/>
      <c r="V16" s="12"/>
      <c r="W16" s="13"/>
      <c r="X16" s="12"/>
      <c r="Y16" s="31"/>
    </row>
    <row r="17" spans="1:25" s="1" customFormat="1" x14ac:dyDescent="0.2">
      <c r="A17" s="32" t="s">
        <v>24</v>
      </c>
      <c r="B17" s="33"/>
      <c r="C17" s="34"/>
      <c r="D17" s="35">
        <f>SUM(D8:D12,D14)</f>
        <v>599694.12918114732</v>
      </c>
      <c r="E17" s="35">
        <v>0</v>
      </c>
      <c r="F17" s="35">
        <f t="shared" ref="F17:X17" si="1">SUM(F8:F12,F14)</f>
        <v>0</v>
      </c>
      <c r="G17" s="35">
        <f t="shared" si="1"/>
        <v>0</v>
      </c>
      <c r="H17" s="35">
        <f t="shared" si="1"/>
        <v>0</v>
      </c>
      <c r="I17" s="35">
        <f t="shared" si="1"/>
        <v>0</v>
      </c>
      <c r="J17" s="35">
        <f t="shared" si="1"/>
        <v>0</v>
      </c>
      <c r="K17" s="35">
        <f t="shared" si="1"/>
        <v>0</v>
      </c>
      <c r="L17" s="35">
        <f t="shared" si="1"/>
        <v>0</v>
      </c>
      <c r="M17" s="35">
        <f t="shared" si="1"/>
        <v>0</v>
      </c>
      <c r="N17" s="35">
        <f t="shared" si="1"/>
        <v>0</v>
      </c>
      <c r="O17" s="35">
        <f t="shared" si="1"/>
        <v>0</v>
      </c>
      <c r="P17" s="35">
        <f t="shared" si="1"/>
        <v>0</v>
      </c>
      <c r="Q17" s="35">
        <f t="shared" si="1"/>
        <v>0</v>
      </c>
      <c r="R17" s="35">
        <f t="shared" si="1"/>
        <v>0</v>
      </c>
      <c r="S17" s="35">
        <f t="shared" si="1"/>
        <v>0</v>
      </c>
      <c r="T17" s="35">
        <f t="shared" si="1"/>
        <v>0</v>
      </c>
      <c r="U17" s="35">
        <f t="shared" si="1"/>
        <v>0</v>
      </c>
      <c r="V17" s="35">
        <f t="shared" si="1"/>
        <v>0</v>
      </c>
      <c r="W17" s="35">
        <f t="shared" si="1"/>
        <v>0</v>
      </c>
      <c r="X17" s="35">
        <f t="shared" si="1"/>
        <v>0</v>
      </c>
      <c r="Y17" s="36">
        <f t="shared" ref="Y17" si="2">SUM(D17:X17)</f>
        <v>599694.12918114732</v>
      </c>
    </row>
    <row r="18" spans="1:25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5"/>
    </row>
    <row r="19" spans="1:25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5"/>
    </row>
    <row r="20" spans="1:25" x14ac:dyDescent="0.2">
      <c r="A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5"/>
    </row>
    <row r="21" spans="1:25" x14ac:dyDescent="0.2">
      <c r="A21" s="5"/>
      <c r="B21" s="6"/>
      <c r="C21" s="37"/>
      <c r="D21" s="37"/>
      <c r="E21" s="37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5"/>
    </row>
    <row r="22" spans="1:25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5"/>
    </row>
    <row r="23" spans="1:25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5"/>
    </row>
    <row r="24" spans="1:25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5"/>
    </row>
  </sheetData>
  <mergeCells count="1">
    <mergeCell ref="A5:C5"/>
  </mergeCells>
  <pageMargins left="0.78740157480314965" right="0.78740157480314965" top="0.98425196850393704" bottom="0.98425196850393704" header="0.51181102362204722" footer="0.51181102362204722"/>
  <pageSetup paperSize="5048" scale="73" orientation="landscape" r:id="rId1"/>
  <headerFooter alignWithMargins="0">
    <oddHeader>&amp;CCONCESSÃO DA LINHA 5 - LILÁS E LINHA 17 - OURO</oddHeader>
    <oddFooter>&amp;LAnexo II - QUADRO C.6 - Demonstrativo das Despesas Pré-Operacionais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71"/>
  <sheetViews>
    <sheetView showGridLines="0" zoomScaleNormal="100" workbookViewId="0">
      <pane xSplit="2" ySplit="5" topLeftCell="C6" activePane="bottomRight" state="frozen"/>
      <selection activeCell="A4" sqref="A4"/>
      <selection pane="topRight" activeCell="A4" sqref="A4"/>
      <selection pane="bottomLeft" activeCell="A4" sqref="A4"/>
      <selection pane="bottomRight" activeCell="B27" sqref="B27"/>
    </sheetView>
  </sheetViews>
  <sheetFormatPr defaultRowHeight="12.75" x14ac:dyDescent="0.2"/>
  <cols>
    <col min="1" max="1" width="2.28515625" style="81" customWidth="1"/>
    <col min="2" max="2" width="52.7109375" style="81" bestFit="1" customWidth="1"/>
    <col min="3" max="22" width="10.28515625" style="81" customWidth="1"/>
    <col min="23" max="23" width="11.28515625" style="119" bestFit="1" customWidth="1"/>
    <col min="24" max="42" width="9.7109375" style="81" customWidth="1"/>
    <col min="43" max="16384" width="9.140625" style="81"/>
  </cols>
  <sheetData>
    <row r="1" spans="1:40" x14ac:dyDescent="0.2">
      <c r="A1" s="3" t="s">
        <v>33</v>
      </c>
      <c r="D1" s="3"/>
      <c r="E1" s="3"/>
      <c r="F1" s="3"/>
    </row>
    <row r="2" spans="1:40" x14ac:dyDescent="0.2">
      <c r="A2" s="2" t="s">
        <v>1</v>
      </c>
      <c r="B2" s="3"/>
      <c r="F2" s="120"/>
    </row>
    <row r="3" spans="1:40" x14ac:dyDescent="0.2">
      <c r="A3" s="2"/>
      <c r="B3" s="3"/>
      <c r="F3" s="120"/>
    </row>
    <row r="4" spans="1:40" x14ac:dyDescent="0.2">
      <c r="A4" s="121" t="s">
        <v>2</v>
      </c>
      <c r="B4" s="122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72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</row>
    <row r="5" spans="1:40" x14ac:dyDescent="0.2">
      <c r="A5" s="183"/>
      <c r="B5" s="184"/>
      <c r="C5" s="124" t="s">
        <v>4</v>
      </c>
      <c r="D5" s="125" t="s">
        <v>5</v>
      </c>
      <c r="E5" s="124" t="s">
        <v>6</v>
      </c>
      <c r="F5" s="125" t="s">
        <v>7</v>
      </c>
      <c r="G5" s="124" t="s">
        <v>8</v>
      </c>
      <c r="H5" s="125" t="s">
        <v>9</v>
      </c>
      <c r="I5" s="124" t="s">
        <v>10</v>
      </c>
      <c r="J5" s="125" t="s">
        <v>11</v>
      </c>
      <c r="K5" s="124" t="s">
        <v>12</v>
      </c>
      <c r="L5" s="125" t="s">
        <v>13</v>
      </c>
      <c r="M5" s="124" t="s">
        <v>14</v>
      </c>
      <c r="N5" s="125" t="s">
        <v>15</v>
      </c>
      <c r="O5" s="124" t="s">
        <v>16</v>
      </c>
      <c r="P5" s="124" t="s">
        <v>17</v>
      </c>
      <c r="Q5" s="124" t="s">
        <v>18</v>
      </c>
      <c r="R5" s="125" t="s">
        <v>19</v>
      </c>
      <c r="S5" s="124" t="s">
        <v>20</v>
      </c>
      <c r="T5" s="125" t="s">
        <v>21</v>
      </c>
      <c r="U5" s="124" t="s">
        <v>22</v>
      </c>
      <c r="V5" s="125" t="s">
        <v>23</v>
      </c>
      <c r="W5" s="124" t="s">
        <v>24</v>
      </c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</row>
    <row r="6" spans="1:40" x14ac:dyDescent="0.2">
      <c r="A6" s="126"/>
      <c r="B6" s="127"/>
      <c r="C6" s="128"/>
      <c r="D6" s="129"/>
      <c r="E6" s="128"/>
      <c r="F6" s="129"/>
      <c r="G6" s="128"/>
      <c r="H6" s="129"/>
      <c r="I6" s="128"/>
      <c r="J6" s="129"/>
      <c r="K6" s="128"/>
      <c r="L6" s="129"/>
      <c r="M6" s="128"/>
      <c r="N6" s="129"/>
      <c r="O6" s="128"/>
      <c r="P6" s="128"/>
      <c r="Q6" s="128"/>
      <c r="R6" s="129"/>
      <c r="S6" s="128"/>
      <c r="T6" s="129"/>
      <c r="U6" s="128"/>
      <c r="V6" s="129"/>
      <c r="W6" s="130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</row>
    <row r="7" spans="1:40" s="3" customFormat="1" x14ac:dyDescent="0.2">
      <c r="A7" s="131" t="s">
        <v>34</v>
      </c>
      <c r="B7" s="122"/>
      <c r="C7" s="132"/>
      <c r="D7" s="72"/>
      <c r="E7" s="132"/>
      <c r="F7" s="72"/>
      <c r="G7" s="132"/>
      <c r="H7" s="72"/>
      <c r="I7" s="132"/>
      <c r="J7" s="72"/>
      <c r="K7" s="132"/>
      <c r="L7" s="72"/>
      <c r="M7" s="132"/>
      <c r="N7" s="72"/>
      <c r="O7" s="132"/>
      <c r="P7" s="71"/>
      <c r="Q7" s="132"/>
      <c r="R7" s="72"/>
      <c r="S7" s="132"/>
      <c r="T7" s="72"/>
      <c r="U7" s="132"/>
      <c r="V7" s="72"/>
      <c r="W7" s="75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</row>
    <row r="8" spans="1:40" x14ac:dyDescent="0.2">
      <c r="A8" s="133"/>
      <c r="B8" s="123"/>
      <c r="C8" s="134"/>
      <c r="D8" s="135"/>
      <c r="E8" s="134"/>
      <c r="F8" s="135"/>
      <c r="G8" s="134"/>
      <c r="H8" s="135"/>
      <c r="I8" s="134"/>
      <c r="J8" s="135"/>
      <c r="K8" s="134"/>
      <c r="L8" s="135"/>
      <c r="M8" s="134"/>
      <c r="N8" s="135"/>
      <c r="O8" s="134"/>
      <c r="P8" s="136"/>
      <c r="Q8" s="134"/>
      <c r="R8" s="135"/>
      <c r="S8" s="134"/>
      <c r="T8" s="135"/>
      <c r="U8" s="134"/>
      <c r="V8" s="135"/>
      <c r="W8" s="75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</row>
    <row r="9" spans="1:40" s="3" customFormat="1" x14ac:dyDescent="0.2">
      <c r="A9" s="131"/>
      <c r="B9" s="122" t="s">
        <v>25</v>
      </c>
      <c r="C9" s="71"/>
      <c r="D9" s="72"/>
      <c r="E9" s="71"/>
      <c r="F9" s="72"/>
      <c r="G9" s="71"/>
      <c r="H9" s="72"/>
      <c r="I9" s="71"/>
      <c r="J9" s="72"/>
      <c r="K9" s="71"/>
      <c r="L9" s="72"/>
      <c r="M9" s="71"/>
      <c r="N9" s="72"/>
      <c r="O9" s="71"/>
      <c r="P9" s="71"/>
      <c r="Q9" s="71"/>
      <c r="R9" s="72"/>
      <c r="S9" s="71"/>
      <c r="T9" s="72"/>
      <c r="U9" s="71"/>
      <c r="V9" s="72"/>
      <c r="W9" s="75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</row>
    <row r="10" spans="1:40" x14ac:dyDescent="0.2">
      <c r="A10" s="133"/>
      <c r="B10" s="137" t="s">
        <v>35</v>
      </c>
      <c r="C10" s="73">
        <f>SUM(Pessoal!AE38:AE44)</f>
        <v>41610.488695988453</v>
      </c>
      <c r="D10" s="73">
        <f>SUM(Pessoal!AF38:AF44)</f>
        <v>43028.344326071601</v>
      </c>
      <c r="E10" s="73">
        <f>SUM(Pessoal!AG38:AG44)</f>
        <v>43310.581912523165</v>
      </c>
      <c r="F10" s="73">
        <f>SUM(Pessoal!AH38:AH44)</f>
        <v>43310.581912523165</v>
      </c>
      <c r="G10" s="73">
        <f>SUM(Pessoal!AI38:AI44)</f>
        <v>43310.581912523165</v>
      </c>
      <c r="H10" s="73">
        <f>SUM(Pessoal!AJ38:AJ44)</f>
        <v>43310.581912523165</v>
      </c>
      <c r="I10" s="73">
        <f>SUM(Pessoal!AK38:AK44)</f>
        <v>43310.581912523165</v>
      </c>
      <c r="J10" s="73">
        <f>SUM(Pessoal!AL38:AL44)</f>
        <v>43310.581912523165</v>
      </c>
      <c r="K10" s="73">
        <f>SUM(Pessoal!AM38:AM44)</f>
        <v>43310.581912523165</v>
      </c>
      <c r="L10" s="73">
        <f>SUM(Pessoal!AN38:AN44)</f>
        <v>43310.581912523165</v>
      </c>
      <c r="M10" s="73">
        <f>SUM(Pessoal!AO38:AO44)</f>
        <v>43310.581912523165</v>
      </c>
      <c r="N10" s="73">
        <f>SUM(Pessoal!AP38:AP44)</f>
        <v>43310.581912523165</v>
      </c>
      <c r="O10" s="73">
        <f>SUM(Pessoal!AQ38:AQ44)</f>
        <v>43310.581912523165</v>
      </c>
      <c r="P10" s="73">
        <f>SUM(Pessoal!AR38:AR44)</f>
        <v>43310.581912523165</v>
      </c>
      <c r="Q10" s="73">
        <f>SUM(Pessoal!AS38:AS44)</f>
        <v>43310.581912523165</v>
      </c>
      <c r="R10" s="73">
        <f>SUM(Pessoal!AT38:AT44)</f>
        <v>43310.581912523165</v>
      </c>
      <c r="S10" s="73">
        <f>SUM(Pessoal!AU38:AU44)</f>
        <v>43310.581912523165</v>
      </c>
      <c r="T10" s="73">
        <f>SUM(Pessoal!AV38:AV44)</f>
        <v>43310.581912523165</v>
      </c>
      <c r="U10" s="73">
        <f>SUM(Pessoal!AW38:AW44)</f>
        <v>43310.581912523165</v>
      </c>
      <c r="V10" s="73">
        <f>SUM(Pessoal!AX38:AX44)</f>
        <v>43310.581912523165</v>
      </c>
      <c r="W10" s="75">
        <f>SUM(C10:V10)</f>
        <v>864229.30744747666</v>
      </c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</row>
    <row r="11" spans="1:40" x14ac:dyDescent="0.2">
      <c r="A11" s="133"/>
      <c r="B11" s="137" t="s">
        <v>36</v>
      </c>
      <c r="C11" s="73">
        <v>55272.776243505228</v>
      </c>
      <c r="D11" s="73">
        <v>54705.708014073622</v>
      </c>
      <c r="E11" s="73">
        <v>56265.844019636963</v>
      </c>
      <c r="F11" s="73">
        <v>56391.861656046814</v>
      </c>
      <c r="G11" s="73">
        <v>56517.879292456659</v>
      </c>
      <c r="H11" s="73">
        <v>56643.89692886651</v>
      </c>
      <c r="I11" s="73">
        <v>56643.89692886651</v>
      </c>
      <c r="J11" s="73">
        <v>56643.89692886651</v>
      </c>
      <c r="K11" s="73">
        <v>56643.89692886651</v>
      </c>
      <c r="L11" s="73">
        <v>56643.89692886651</v>
      </c>
      <c r="M11" s="73">
        <v>56643.89692886651</v>
      </c>
      <c r="N11" s="73">
        <v>56643.89692886651</v>
      </c>
      <c r="O11" s="73">
        <v>56643.89692886651</v>
      </c>
      <c r="P11" s="73">
        <v>56643.89692886651</v>
      </c>
      <c r="Q11" s="73">
        <v>56643.89692886651</v>
      </c>
      <c r="R11" s="73">
        <v>56643.89692886651</v>
      </c>
      <c r="S11" s="73">
        <v>56643.89692886651</v>
      </c>
      <c r="T11" s="73">
        <v>56643.89692886651</v>
      </c>
      <c r="U11" s="73">
        <v>56643.89692886651</v>
      </c>
      <c r="V11" s="73">
        <v>56643.89692886651</v>
      </c>
      <c r="W11" s="75">
        <f t="shared" ref="W11:W17" si="0">SUM(C11:V11)</f>
        <v>1128812.523158717</v>
      </c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</row>
    <row r="12" spans="1:40" x14ac:dyDescent="0.2">
      <c r="A12" s="133"/>
      <c r="B12" s="137" t="s">
        <v>37</v>
      </c>
      <c r="C12" s="73">
        <v>28608.030448444442</v>
      </c>
      <c r="D12" s="73">
        <v>30032.004454446032</v>
      </c>
      <c r="E12" s="73">
        <v>30169.204071749082</v>
      </c>
      <c r="F12" s="73">
        <v>30169.204071749082</v>
      </c>
      <c r="G12" s="73">
        <v>30169.204071749082</v>
      </c>
      <c r="H12" s="73">
        <v>30169.204071749082</v>
      </c>
      <c r="I12" s="73">
        <v>30169.204071749082</v>
      </c>
      <c r="J12" s="73">
        <v>30169.204071749082</v>
      </c>
      <c r="K12" s="73">
        <v>30169.204071749082</v>
      </c>
      <c r="L12" s="73">
        <v>30169.204071749082</v>
      </c>
      <c r="M12" s="73">
        <v>30169.204071749082</v>
      </c>
      <c r="N12" s="73">
        <v>30169.204071749082</v>
      </c>
      <c r="O12" s="73">
        <v>30169.204071749082</v>
      </c>
      <c r="P12" s="73">
        <v>30169.204071749082</v>
      </c>
      <c r="Q12" s="73">
        <v>30169.204071749082</v>
      </c>
      <c r="R12" s="73">
        <v>30169.204071749082</v>
      </c>
      <c r="S12" s="73">
        <v>30169.204071749082</v>
      </c>
      <c r="T12" s="73">
        <v>30169.204071749082</v>
      </c>
      <c r="U12" s="73">
        <v>30169.204071749082</v>
      </c>
      <c r="V12" s="73">
        <v>30169.204071749082</v>
      </c>
      <c r="W12" s="75">
        <f t="shared" si="0"/>
        <v>601685.70819437387</v>
      </c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</row>
    <row r="13" spans="1:40" x14ac:dyDescent="0.2">
      <c r="A13" s="133"/>
      <c r="B13" s="137" t="s">
        <v>38</v>
      </c>
      <c r="C13" s="73">
        <f>SUM(Pessoal!AE45:AE49)</f>
        <v>48084.511614577466</v>
      </c>
      <c r="D13" s="73">
        <f>SUM(Pessoal!AF45:AF49)</f>
        <v>51513.661780646318</v>
      </c>
      <c r="E13" s="73">
        <f>SUM(Pessoal!AG45:AG49)</f>
        <v>51721.082758487923</v>
      </c>
      <c r="F13" s="73">
        <f>SUM(Pessoal!AH45:AH49)</f>
        <v>51084.221579656252</v>
      </c>
      <c r="G13" s="73">
        <f>SUM(Pessoal!AI45:AI49)</f>
        <v>48026.783813011243</v>
      </c>
      <c r="H13" s="73">
        <f>SUM(Pessoal!AJ45:AJ49)</f>
        <v>52968.79434646343</v>
      </c>
      <c r="I13" s="73">
        <f>SUM(Pessoal!AK45:AK49)</f>
        <v>50144.788327347902</v>
      </c>
      <c r="J13" s="73">
        <f>SUM(Pessoal!AL45:AL49)</f>
        <v>52363.650199510099</v>
      </c>
      <c r="K13" s="73">
        <f>SUM(Pessoal!AM45:AM49)</f>
        <v>50749.932474301226</v>
      </c>
      <c r="L13" s="73">
        <f>SUM(Pessoal!AN45:AN49)</f>
        <v>49741.358896045676</v>
      </c>
      <c r="M13" s="73">
        <f>SUM(Pessoal!AO45:AO49)</f>
        <v>48833.642675615687</v>
      </c>
      <c r="N13" s="73">
        <f>SUM(Pessoal!AP45:AP49)</f>
        <v>52867.93698863787</v>
      </c>
      <c r="O13" s="73">
        <f>SUM(Pessoal!AQ45:AQ49)</f>
        <v>49237.072106917905</v>
      </c>
      <c r="P13" s="73">
        <f>SUM(Pessoal!AR45:AR49)</f>
        <v>51556.791336905662</v>
      </c>
      <c r="Q13" s="73">
        <f>SUM(Pessoal!AS45:AS49)</f>
        <v>51657.648694731215</v>
      </c>
      <c r="R13" s="73">
        <f>SUM(Pessoal!AT45:AT49)</f>
        <v>50951.647189952331</v>
      </c>
      <c r="S13" s="73">
        <f>SUM(Pessoal!AU45:AU49)</f>
        <v>49943.073611696782</v>
      </c>
      <c r="T13" s="73">
        <f>SUM(Pessoal!AV45:AV49)</f>
        <v>53069.651704288975</v>
      </c>
      <c r="U13" s="73">
        <f>SUM(Pessoal!AW45:AW49)</f>
        <v>48934.50003344124</v>
      </c>
      <c r="V13" s="73">
        <f>SUM(Pessoal!AX45:AX49)</f>
        <v>49237.072106917905</v>
      </c>
      <c r="W13" s="75">
        <f t="shared" si="0"/>
        <v>1012687.822239153</v>
      </c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</row>
    <row r="14" spans="1:40" x14ac:dyDescent="0.2">
      <c r="A14" s="133"/>
      <c r="B14" s="137" t="s">
        <v>39</v>
      </c>
      <c r="C14" s="73">
        <v>8595.311539929191</v>
      </c>
      <c r="D14" s="73">
        <v>11272.353532786126</v>
      </c>
      <c r="E14" s="73">
        <v>12094.142100906703</v>
      </c>
      <c r="F14" s="73">
        <v>12192.896243311616</v>
      </c>
      <c r="G14" s="73">
        <v>14263.938870462605</v>
      </c>
      <c r="H14" s="73">
        <v>31674.963559207827</v>
      </c>
      <c r="I14" s="73">
        <v>67097.830784065634</v>
      </c>
      <c r="J14" s="73">
        <v>77698.06051759691</v>
      </c>
      <c r="K14" s="73">
        <v>26591.305924409669</v>
      </c>
      <c r="L14" s="73">
        <v>17213.020231384002</v>
      </c>
      <c r="M14" s="73">
        <v>13889.937891957397</v>
      </c>
      <c r="N14" s="73">
        <v>31456.547546464848</v>
      </c>
      <c r="O14" s="73">
        <v>18164.844013121783</v>
      </c>
      <c r="P14" s="73">
        <v>61247.772981026996</v>
      </c>
      <c r="Q14" s="73">
        <v>77677.938872624625</v>
      </c>
      <c r="R14" s="73">
        <v>27860.547400791304</v>
      </c>
      <c r="S14" s="73">
        <v>34730.769400113008</v>
      </c>
      <c r="T14" s="73">
        <v>41987.47157595578</v>
      </c>
      <c r="U14" s="73">
        <v>17525.074294031023</v>
      </c>
      <c r="V14" s="73">
        <v>11717.041886673434</v>
      </c>
      <c r="W14" s="75">
        <f t="shared" si="0"/>
        <v>614951.76916682045</v>
      </c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</row>
    <row r="15" spans="1:40" x14ac:dyDescent="0.2">
      <c r="A15" s="133"/>
      <c r="B15" s="137" t="s">
        <v>40</v>
      </c>
      <c r="C15" s="73">
        <v>15660.553212108218</v>
      </c>
      <c r="D15" s="73">
        <v>13998.972053753467</v>
      </c>
      <c r="E15" s="73">
        <v>10187.417791175634</v>
      </c>
      <c r="F15" s="73">
        <v>10358.480916511971</v>
      </c>
      <c r="G15" s="73">
        <v>23582.474262176114</v>
      </c>
      <c r="H15" s="73">
        <v>11282.120997736291</v>
      </c>
      <c r="I15" s="73">
        <v>11319.937873276001</v>
      </c>
      <c r="J15" s="73">
        <v>11652.241607006416</v>
      </c>
      <c r="K15" s="73">
        <v>11505.913537474331</v>
      </c>
      <c r="L15" s="73">
        <v>34297.74647244739</v>
      </c>
      <c r="M15" s="73">
        <v>11779.397942936868</v>
      </c>
      <c r="N15" s="73">
        <v>10425.631054424621</v>
      </c>
      <c r="O15" s="73">
        <v>10357.120998491553</v>
      </c>
      <c r="P15" s="73">
        <v>11440.30326331184</v>
      </c>
      <c r="Q15" s="73">
        <v>39458.086740934428</v>
      </c>
      <c r="R15" s="73">
        <v>12344.287380269965</v>
      </c>
      <c r="S15" s="73">
        <v>10277.882832713942</v>
      </c>
      <c r="T15" s="73">
        <v>11575.584063310445</v>
      </c>
      <c r="U15" s="73">
        <v>11492.768986993236</v>
      </c>
      <c r="V15" s="73">
        <v>53202.352175302141</v>
      </c>
      <c r="W15" s="75">
        <f t="shared" si="0"/>
        <v>336199.27416235494</v>
      </c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</row>
    <row r="16" spans="1:40" x14ac:dyDescent="0.2">
      <c r="A16" s="133"/>
      <c r="B16" s="137" t="s">
        <v>41</v>
      </c>
      <c r="C16" s="73">
        <v>2393.9556178199314</v>
      </c>
      <c r="D16" s="73">
        <v>2393.9556178199314</v>
      </c>
      <c r="E16" s="73">
        <v>2393.9556178199314</v>
      </c>
      <c r="F16" s="73">
        <v>2393.9556178199314</v>
      </c>
      <c r="G16" s="73">
        <v>3187.4585762551669</v>
      </c>
      <c r="H16" s="73">
        <v>2393.9556178199314</v>
      </c>
      <c r="I16" s="73">
        <v>2393.9556178199314</v>
      </c>
      <c r="J16" s="73">
        <v>7589.0327495188394</v>
      </c>
      <c r="K16" s="73">
        <v>7589.0327495188394</v>
      </c>
      <c r="L16" s="73">
        <v>8382.5357079540754</v>
      </c>
      <c r="M16" s="73">
        <v>2393.9556178199314</v>
      </c>
      <c r="N16" s="73">
        <v>12525.725076513534</v>
      </c>
      <c r="O16" s="73">
        <v>12525.725076513534</v>
      </c>
      <c r="P16" s="73">
        <v>12525.725076513534</v>
      </c>
      <c r="Q16" s="73">
        <v>3187.4585762551669</v>
      </c>
      <c r="R16" s="73">
        <v>7589.0327495188394</v>
      </c>
      <c r="S16" s="73">
        <v>7589.0327495188394</v>
      </c>
      <c r="T16" s="73">
        <v>7589.0327495188394</v>
      </c>
      <c r="U16" s="73">
        <v>2393.9556178199314</v>
      </c>
      <c r="V16" s="73">
        <v>28094.764939258479</v>
      </c>
      <c r="W16" s="75">
        <f t="shared" si="0"/>
        <v>137526.20171941715</v>
      </c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</row>
    <row r="17" spans="1:40" x14ac:dyDescent="0.2">
      <c r="A17" s="133"/>
      <c r="B17" s="137" t="s">
        <v>201</v>
      </c>
      <c r="C17" s="73">
        <v>7314.9798306114326</v>
      </c>
      <c r="D17" s="73">
        <v>7541.1317096117509</v>
      </c>
      <c r="E17" s="73">
        <v>7541.1317096117509</v>
      </c>
      <c r="F17" s="73">
        <v>7541.1317096117509</v>
      </c>
      <c r="G17" s="73">
        <v>7541.1317096117509</v>
      </c>
      <c r="H17" s="73">
        <v>7541.1317096117509</v>
      </c>
      <c r="I17" s="73">
        <v>7541.1317096117509</v>
      </c>
      <c r="J17" s="73">
        <v>7541.1317096117509</v>
      </c>
      <c r="K17" s="73">
        <v>7541.1317096117509</v>
      </c>
      <c r="L17" s="73">
        <v>7541.1317096117509</v>
      </c>
      <c r="M17" s="73">
        <v>7541.1317096117509</v>
      </c>
      <c r="N17" s="73">
        <v>7541.1317096117509</v>
      </c>
      <c r="O17" s="73">
        <v>7541.1317096117509</v>
      </c>
      <c r="P17" s="73">
        <v>7541.1317096117509</v>
      </c>
      <c r="Q17" s="73">
        <v>7541.1317096117509</v>
      </c>
      <c r="R17" s="73">
        <v>7541.1317096117509</v>
      </c>
      <c r="S17" s="73">
        <v>7541.1317096117509</v>
      </c>
      <c r="T17" s="73">
        <v>7541.1317096117509</v>
      </c>
      <c r="U17" s="73">
        <v>7541.1317096117509</v>
      </c>
      <c r="V17" s="73">
        <v>7541.1317096117509</v>
      </c>
      <c r="W17" s="75">
        <f t="shared" si="0"/>
        <v>150596.48231323471</v>
      </c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</row>
    <row r="18" spans="1:40" x14ac:dyDescent="0.2">
      <c r="A18" s="133"/>
      <c r="B18" s="137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5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</row>
    <row r="19" spans="1:40" s="3" customFormat="1" x14ac:dyDescent="0.2">
      <c r="A19" s="131"/>
      <c r="B19" s="122" t="s">
        <v>32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5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</row>
    <row r="20" spans="1:40" x14ac:dyDescent="0.2">
      <c r="A20" s="133"/>
      <c r="B20" s="137" t="s">
        <v>35</v>
      </c>
      <c r="C20" s="73">
        <f>SUM(Pessoal!AE54:AE56)</f>
        <v>0</v>
      </c>
      <c r="D20" s="73">
        <f>SUM(Pessoal!AF54:AF56)</f>
        <v>8362.0774374070716</v>
      </c>
      <c r="E20" s="73">
        <f>SUM(Pessoal!AG54:AG56)</f>
        <v>12543.116156110609</v>
      </c>
      <c r="F20" s="73">
        <f>SUM(Pessoal!AH54:AH56)</f>
        <v>11738.739034723672</v>
      </c>
      <c r="G20" s="73">
        <f>SUM(Pessoal!AI54:AI56)</f>
        <v>11202.487620465716</v>
      </c>
      <c r="H20" s="73">
        <f>SUM(Pessoal!AJ54:AJ56)</f>
        <v>9861.8590848208205</v>
      </c>
      <c r="I20" s="73">
        <f>SUM(Pessoal!AK54:AK56)</f>
        <v>9861.8590848208205</v>
      </c>
      <c r="J20" s="73">
        <f>SUM(Pessoal!AL54:AL56)</f>
        <v>9861.8590848208205</v>
      </c>
      <c r="K20" s="73">
        <f>SUM(Pessoal!AM54:AM56)</f>
        <v>9861.8590848208205</v>
      </c>
      <c r="L20" s="73">
        <f>SUM(Pessoal!AN54:AN56)</f>
        <v>9861.8590848208205</v>
      </c>
      <c r="M20" s="73">
        <f>SUM(Pessoal!AO54:AO56)</f>
        <v>9861.8590848208205</v>
      </c>
      <c r="N20" s="73">
        <f>SUM(Pessoal!AP54:AP56)</f>
        <v>9861.8590848208205</v>
      </c>
      <c r="O20" s="73">
        <f>SUM(Pessoal!AQ54:AQ56)</f>
        <v>9861.8590848208205</v>
      </c>
      <c r="P20" s="73">
        <f>SUM(Pessoal!AR54:AR56)</f>
        <v>9861.8590848208205</v>
      </c>
      <c r="Q20" s="73">
        <f>SUM(Pessoal!AS54:AS56)</f>
        <v>9861.8590848208205</v>
      </c>
      <c r="R20" s="73">
        <f>SUM(Pessoal!AT54:AT56)</f>
        <v>9861.8590848208205</v>
      </c>
      <c r="S20" s="73">
        <f>SUM(Pessoal!AU54:AU56)</f>
        <v>9861.8590848208205</v>
      </c>
      <c r="T20" s="73">
        <f>SUM(Pessoal!AV54:AV56)</f>
        <v>9861.8590848208205</v>
      </c>
      <c r="U20" s="73">
        <f>SUM(Pessoal!AW54:AW56)</f>
        <v>9861.8590848208205</v>
      </c>
      <c r="V20" s="73">
        <f>SUM(Pessoal!AX54:AX56)</f>
        <v>9861.8590848208205</v>
      </c>
      <c r="W20" s="75">
        <f t="shared" ref="W20:W27" si="1">SUM(C20:V20)</f>
        <v>191774.30652101935</v>
      </c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</row>
    <row r="21" spans="1:40" x14ac:dyDescent="0.2">
      <c r="A21" s="133"/>
      <c r="B21" s="137" t="s">
        <v>36</v>
      </c>
      <c r="C21" s="73">
        <v>0</v>
      </c>
      <c r="D21" s="73">
        <v>7212.7937823097609</v>
      </c>
      <c r="E21" s="73">
        <v>10819.190673464642</v>
      </c>
      <c r="F21" s="73">
        <v>10841.854205277015</v>
      </c>
      <c r="G21" s="73">
        <v>10864.517737089393</v>
      </c>
      <c r="H21" s="73">
        <v>10887.181268901768</v>
      </c>
      <c r="I21" s="73">
        <v>10887.181268901768</v>
      </c>
      <c r="J21" s="73">
        <v>10887.181268901768</v>
      </c>
      <c r="K21" s="73">
        <v>10887.181268901768</v>
      </c>
      <c r="L21" s="73">
        <v>10887.181268901768</v>
      </c>
      <c r="M21" s="73">
        <v>10887.181268901768</v>
      </c>
      <c r="N21" s="73">
        <v>10887.181268901768</v>
      </c>
      <c r="O21" s="73">
        <v>10887.181268901768</v>
      </c>
      <c r="P21" s="73">
        <v>10887.181268901768</v>
      </c>
      <c r="Q21" s="73">
        <v>10887.181268901768</v>
      </c>
      <c r="R21" s="73">
        <v>10887.181268901768</v>
      </c>
      <c r="S21" s="73">
        <v>10887.181268901768</v>
      </c>
      <c r="T21" s="73">
        <v>10887.181268901768</v>
      </c>
      <c r="U21" s="73">
        <v>10887.181268901768</v>
      </c>
      <c r="V21" s="73">
        <v>10887.181268901768</v>
      </c>
      <c r="W21" s="75">
        <f t="shared" si="1"/>
        <v>203046.07543166733</v>
      </c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</row>
    <row r="22" spans="1:40" x14ac:dyDescent="0.2">
      <c r="A22" s="133"/>
      <c r="B22" s="137" t="s">
        <v>37</v>
      </c>
      <c r="C22" s="73">
        <v>0</v>
      </c>
      <c r="D22" s="73">
        <v>3455.667728486691</v>
      </c>
      <c r="E22" s="73">
        <v>5183.5015927300365</v>
      </c>
      <c r="F22" s="73">
        <v>5183.5015927300365</v>
      </c>
      <c r="G22" s="73">
        <v>5183.5015927300365</v>
      </c>
      <c r="H22" s="73">
        <v>5183.5015927300365</v>
      </c>
      <c r="I22" s="73">
        <v>5183.5015927300365</v>
      </c>
      <c r="J22" s="73">
        <v>5183.5015927300365</v>
      </c>
      <c r="K22" s="73">
        <v>5183.5015927300365</v>
      </c>
      <c r="L22" s="73">
        <v>5183.5015927300365</v>
      </c>
      <c r="M22" s="73">
        <v>5183.5015927300365</v>
      </c>
      <c r="N22" s="73">
        <v>5183.5015927300365</v>
      </c>
      <c r="O22" s="73">
        <v>5183.5015927300365</v>
      </c>
      <c r="P22" s="73">
        <v>5183.5015927300365</v>
      </c>
      <c r="Q22" s="73">
        <v>5183.5015927300365</v>
      </c>
      <c r="R22" s="73">
        <v>5183.5015927300365</v>
      </c>
      <c r="S22" s="73">
        <v>5183.5015927300365</v>
      </c>
      <c r="T22" s="73">
        <v>5183.5015927300365</v>
      </c>
      <c r="U22" s="73">
        <v>5183.5015927300365</v>
      </c>
      <c r="V22" s="73">
        <v>5183.5015927300365</v>
      </c>
      <c r="W22" s="75">
        <f t="shared" si="1"/>
        <v>96758.696397627369</v>
      </c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</row>
    <row r="23" spans="1:40" x14ac:dyDescent="0.2">
      <c r="A23" s="133"/>
      <c r="B23" s="137" t="s">
        <v>38</v>
      </c>
      <c r="C23" s="73">
        <f>SUM(Pessoal!AE57:AE59)</f>
        <v>0</v>
      </c>
      <c r="D23" s="73">
        <f>SUM(Pessoal!AF57:AF59)</f>
        <v>7988.6062293979094</v>
      </c>
      <c r="E23" s="73">
        <f>SUM(Pessoal!AG57:AG59)</f>
        <v>11982.909344096868</v>
      </c>
      <c r="F23" s="73">
        <f>SUM(Pessoal!AH57:AH59)</f>
        <v>12386.338775399083</v>
      </c>
      <c r="G23" s="73">
        <f>SUM(Pessoal!AI57:AI59)</f>
        <v>12789.768206701305</v>
      </c>
      <c r="H23" s="73">
        <f>SUM(Pessoal!AJ57:AJ59)</f>
        <v>12285.48141757353</v>
      </c>
      <c r="I23" s="73">
        <f>SUM(Pessoal!AK57:AK59)</f>
        <v>11781.194628445755</v>
      </c>
      <c r="J23" s="73">
        <f>SUM(Pessoal!AL57:AL59)</f>
        <v>13092.340280177967</v>
      </c>
      <c r="K23" s="73">
        <f>SUM(Pessoal!AM57:AM59)</f>
        <v>11982.909344096868</v>
      </c>
      <c r="L23" s="73">
        <f>SUM(Pessoal!AN57:AN59)</f>
        <v>12285.48141757353</v>
      </c>
      <c r="M23" s="73">
        <f>SUM(Pessoal!AO57:AO59)</f>
        <v>12890.625564526857</v>
      </c>
      <c r="N23" s="73">
        <f>SUM(Pessoal!AP57:AP59)</f>
        <v>12083.766701922421</v>
      </c>
      <c r="O23" s="73">
        <f>SUM(Pessoal!AQ57:AQ59)</f>
        <v>11982.909344096868</v>
      </c>
      <c r="P23" s="73">
        <f>SUM(Pessoal!AR57:AR59)</f>
        <v>13294.054995829076</v>
      </c>
      <c r="Q23" s="73">
        <f>SUM(Pessoal!AS57:AS59)</f>
        <v>11982.909344096868</v>
      </c>
      <c r="R23" s="73">
        <f>SUM(Pessoal!AT57:AT59)</f>
        <v>12184.624059747974</v>
      </c>
      <c r="S23" s="73">
        <f>SUM(Pessoal!AU57:AU59)</f>
        <v>13697.484427131294</v>
      </c>
      <c r="T23" s="73">
        <f>SUM(Pessoal!AV57:AV59)</f>
        <v>12184.624059747974</v>
      </c>
      <c r="U23" s="73">
        <f>SUM(Pessoal!AW57:AW59)</f>
        <v>12184.624059747974</v>
      </c>
      <c r="V23" s="73">
        <f>SUM(Pessoal!AX57:AX59)</f>
        <v>12890.625564526857</v>
      </c>
      <c r="W23" s="75">
        <f t="shared" si="1"/>
        <v>231951.27776483697</v>
      </c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</row>
    <row r="24" spans="1:40" x14ac:dyDescent="0.2">
      <c r="A24" s="133"/>
      <c r="B24" s="137" t="s">
        <v>39</v>
      </c>
      <c r="C24" s="73">
        <v>0</v>
      </c>
      <c r="D24" s="73">
        <v>1527.8734558984802</v>
      </c>
      <c r="E24" s="73">
        <v>2291.8101838477205</v>
      </c>
      <c r="F24" s="73">
        <v>2398.435059146077</v>
      </c>
      <c r="G24" s="73">
        <v>2338.961317394097</v>
      </c>
      <c r="H24" s="73">
        <v>2397.2439989318764</v>
      </c>
      <c r="I24" s="73">
        <v>2319.4649982110795</v>
      </c>
      <c r="J24" s="73">
        <v>2387.1153395163351</v>
      </c>
      <c r="K24" s="73">
        <v>2319.4649982110795</v>
      </c>
      <c r="L24" s="73">
        <v>2554.2906515008472</v>
      </c>
      <c r="M24" s="73">
        <v>2311.3065030307375</v>
      </c>
      <c r="N24" s="73">
        <v>3017.5891595331159</v>
      </c>
      <c r="O24" s="73">
        <v>2319.4649982110795</v>
      </c>
      <c r="P24" s="73">
        <v>4357.3211311789737</v>
      </c>
      <c r="Q24" s="73">
        <v>2426.0898735094365</v>
      </c>
      <c r="R24" s="73">
        <v>2311.3065030307375</v>
      </c>
      <c r="S24" s="73">
        <v>8527.043585101148</v>
      </c>
      <c r="T24" s="73">
        <v>2319.4649982110795</v>
      </c>
      <c r="U24" s="73">
        <v>2387.1153395163351</v>
      </c>
      <c r="V24" s="73">
        <v>2319.4649982110795</v>
      </c>
      <c r="W24" s="75">
        <f t="shared" si="1"/>
        <v>52830.827092191314</v>
      </c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</row>
    <row r="25" spans="1:40" x14ac:dyDescent="0.2">
      <c r="A25" s="133"/>
      <c r="B25" s="137" t="s">
        <v>40</v>
      </c>
      <c r="C25" s="73">
        <v>0</v>
      </c>
      <c r="D25" s="73">
        <v>4284.6664051359658</v>
      </c>
      <c r="E25" s="73">
        <v>6426.9996077039486</v>
      </c>
      <c r="F25" s="73">
        <v>4932.1749597450171</v>
      </c>
      <c r="G25" s="73">
        <v>2432.4178557503315</v>
      </c>
      <c r="H25" s="73">
        <v>2450.4825034756855</v>
      </c>
      <c r="I25" s="73">
        <v>6206.0184712345681</v>
      </c>
      <c r="J25" s="73">
        <v>2452.302781898024</v>
      </c>
      <c r="K25" s="73">
        <v>2568.8498146521665</v>
      </c>
      <c r="L25" s="73">
        <v>2457.3587108781835</v>
      </c>
      <c r="M25" s="73">
        <v>2430.1188346171652</v>
      </c>
      <c r="N25" s="73">
        <v>8918.6602398731538</v>
      </c>
      <c r="O25" s="73">
        <v>2704.2376192717397</v>
      </c>
      <c r="P25" s="73">
        <v>2471.5946449696739</v>
      </c>
      <c r="Q25" s="73">
        <v>2448.952810974989</v>
      </c>
      <c r="R25" s="73">
        <v>2607.5687171576824</v>
      </c>
      <c r="S25" s="73">
        <v>10436.256108084348</v>
      </c>
      <c r="T25" s="73">
        <v>2468.8377371226811</v>
      </c>
      <c r="U25" s="73">
        <v>2704.2428286126192</v>
      </c>
      <c r="V25" s="73">
        <v>2473.8936661028411</v>
      </c>
      <c r="W25" s="75">
        <f t="shared" si="1"/>
        <v>73875.634317260789</v>
      </c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</row>
    <row r="26" spans="1:40" x14ac:dyDescent="0.2">
      <c r="A26" s="133"/>
      <c r="B26" s="137" t="s">
        <v>41</v>
      </c>
      <c r="C26" s="73">
        <v>0</v>
      </c>
      <c r="D26" s="73">
        <v>82.404076884895971</v>
      </c>
      <c r="E26" s="73">
        <v>123.60611532734396</v>
      </c>
      <c r="F26" s="73">
        <v>123.60611532734396</v>
      </c>
      <c r="G26" s="73">
        <v>123.60611532734396</v>
      </c>
      <c r="H26" s="73">
        <v>123.60611532734396</v>
      </c>
      <c r="I26" s="73">
        <v>295.03016036758493</v>
      </c>
      <c r="J26" s="73">
        <v>123.60611532734396</v>
      </c>
      <c r="K26" s="73">
        <v>123.60611532734396</v>
      </c>
      <c r="L26" s="73">
        <v>123.60611532734396</v>
      </c>
      <c r="M26" s="73">
        <v>123.60611532734396</v>
      </c>
      <c r="N26" s="73">
        <v>295.03016036758493</v>
      </c>
      <c r="O26" s="73">
        <v>123.60611532734396</v>
      </c>
      <c r="P26" s="73">
        <v>123.60611532734396</v>
      </c>
      <c r="Q26" s="73">
        <v>123.60611532734396</v>
      </c>
      <c r="R26" s="73">
        <v>123.60611532734396</v>
      </c>
      <c r="S26" s="73">
        <v>295.03016036758493</v>
      </c>
      <c r="T26" s="73">
        <v>123.60611532734396</v>
      </c>
      <c r="U26" s="73">
        <v>123.60611532734396</v>
      </c>
      <c r="V26" s="73">
        <v>123.60611532734396</v>
      </c>
      <c r="W26" s="75">
        <f t="shared" si="1"/>
        <v>2821.5862878978105</v>
      </c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</row>
    <row r="27" spans="1:40" x14ac:dyDescent="0.2">
      <c r="A27" s="133"/>
      <c r="B27" s="137" t="s">
        <v>201</v>
      </c>
      <c r="C27" s="73">
        <v>0</v>
      </c>
      <c r="D27" s="73">
        <v>870.19736673160264</v>
      </c>
      <c r="E27" s="73">
        <v>1305.2960500974041</v>
      </c>
      <c r="F27" s="73">
        <v>1305.2960500974041</v>
      </c>
      <c r="G27" s="73">
        <v>1305.2960500974041</v>
      </c>
      <c r="H27" s="73">
        <v>1305.2960500974041</v>
      </c>
      <c r="I27" s="73">
        <v>1305.2960500974041</v>
      </c>
      <c r="J27" s="73">
        <v>1305.2960500974041</v>
      </c>
      <c r="K27" s="73">
        <v>1305.2960500974041</v>
      </c>
      <c r="L27" s="73">
        <v>1305.2960500974041</v>
      </c>
      <c r="M27" s="73">
        <v>1305.2960500974041</v>
      </c>
      <c r="N27" s="73">
        <v>1305.2960500974041</v>
      </c>
      <c r="O27" s="73">
        <v>1305.2960500974041</v>
      </c>
      <c r="P27" s="73">
        <v>1305.2960500974041</v>
      </c>
      <c r="Q27" s="73">
        <v>1305.2960500974041</v>
      </c>
      <c r="R27" s="73">
        <v>1305.2960500974041</v>
      </c>
      <c r="S27" s="73">
        <v>1305.2960500974041</v>
      </c>
      <c r="T27" s="73">
        <v>1305.2960500974041</v>
      </c>
      <c r="U27" s="73">
        <v>1305.2960500974041</v>
      </c>
      <c r="V27" s="73">
        <v>1305.2960500974041</v>
      </c>
      <c r="W27" s="75">
        <f t="shared" si="1"/>
        <v>24365.526268484875</v>
      </c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</row>
    <row r="28" spans="1:40" x14ac:dyDescent="0.2">
      <c r="A28" s="138"/>
      <c r="B28" s="139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78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</row>
    <row r="29" spans="1:40" x14ac:dyDescent="0.2">
      <c r="A29" s="141"/>
      <c r="B29" s="142"/>
      <c r="C29" s="128"/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30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</row>
    <row r="30" spans="1:40" s="3" customFormat="1" x14ac:dyDescent="0.2">
      <c r="A30" s="131" t="s">
        <v>42</v>
      </c>
      <c r="B30" s="122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5"/>
      <c r="X30" s="122"/>
      <c r="Y30" s="122"/>
      <c r="Z30" s="122"/>
      <c r="AA30" s="122"/>
      <c r="AB30" s="122"/>
      <c r="AC30" s="122"/>
      <c r="AD30" s="122"/>
      <c r="AE30" s="122"/>
      <c r="AF30" s="122"/>
      <c r="AG30" s="122"/>
      <c r="AH30" s="122"/>
      <c r="AI30" s="122"/>
      <c r="AJ30" s="122"/>
      <c r="AK30" s="122"/>
      <c r="AL30" s="122"/>
      <c r="AM30" s="122"/>
      <c r="AN30" s="122"/>
    </row>
    <row r="31" spans="1:40" s="3" customFormat="1" x14ac:dyDescent="0.2">
      <c r="A31" s="131"/>
      <c r="B31" s="122"/>
      <c r="C31" s="71"/>
      <c r="D31" s="72"/>
      <c r="E31" s="71"/>
      <c r="F31" s="72"/>
      <c r="G31" s="71"/>
      <c r="H31" s="72"/>
      <c r="I31" s="71"/>
      <c r="J31" s="72"/>
      <c r="K31" s="71"/>
      <c r="L31" s="72"/>
      <c r="M31" s="71"/>
      <c r="N31" s="72"/>
      <c r="O31" s="71"/>
      <c r="P31" s="71"/>
      <c r="Q31" s="71"/>
      <c r="R31" s="72"/>
      <c r="S31" s="71"/>
      <c r="T31" s="72"/>
      <c r="U31" s="71"/>
      <c r="V31" s="72"/>
      <c r="W31" s="75"/>
      <c r="X31" s="122"/>
      <c r="Y31" s="122"/>
      <c r="Z31" s="122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2"/>
      <c r="AM31" s="122"/>
      <c r="AN31" s="122"/>
    </row>
    <row r="32" spans="1:40" s="3" customFormat="1" x14ac:dyDescent="0.2">
      <c r="A32" s="131"/>
      <c r="B32" s="122" t="s">
        <v>25</v>
      </c>
      <c r="C32" s="71"/>
      <c r="D32" s="72"/>
      <c r="E32" s="71"/>
      <c r="F32" s="72"/>
      <c r="G32" s="71"/>
      <c r="H32" s="72"/>
      <c r="I32" s="71"/>
      <c r="J32" s="72"/>
      <c r="K32" s="71"/>
      <c r="L32" s="72"/>
      <c r="M32" s="71"/>
      <c r="N32" s="72"/>
      <c r="O32" s="71"/>
      <c r="P32" s="71"/>
      <c r="Q32" s="71"/>
      <c r="R32" s="72"/>
      <c r="S32" s="71"/>
      <c r="T32" s="72"/>
      <c r="U32" s="71"/>
      <c r="V32" s="72"/>
      <c r="W32" s="75"/>
      <c r="X32" s="122"/>
      <c r="Y32" s="122"/>
      <c r="Z32" s="122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2"/>
      <c r="AM32" s="122"/>
      <c r="AN32" s="122"/>
    </row>
    <row r="33" spans="1:40" x14ac:dyDescent="0.2">
      <c r="A33" s="133"/>
      <c r="B33" s="137" t="s">
        <v>43</v>
      </c>
      <c r="C33" s="73">
        <f>SUM(Pessoal!AE4:AE37)</f>
        <v>13489.154508187414</v>
      </c>
      <c r="D33" s="73">
        <f>SUM(Pessoal!AF4:AF37)</f>
        <v>13489.154508187414</v>
      </c>
      <c r="E33" s="73">
        <f>SUM(Pessoal!AG4:AG37)</f>
        <v>13489.154508187414</v>
      </c>
      <c r="F33" s="73">
        <f>SUM(Pessoal!AH4:AH37)</f>
        <v>13489.154508187414</v>
      </c>
      <c r="G33" s="73">
        <f>SUM(Pessoal!AI4:AI37)</f>
        <v>13489.154508187414</v>
      </c>
      <c r="H33" s="73">
        <f>SUM(Pessoal!AJ4:AJ37)</f>
        <v>13489.154508187414</v>
      </c>
      <c r="I33" s="73">
        <f>SUM(Pessoal!AK4:AK37)</f>
        <v>13489.154508187414</v>
      </c>
      <c r="J33" s="73">
        <f>SUM(Pessoal!AL4:AL37)</f>
        <v>13489.154508187414</v>
      </c>
      <c r="K33" s="73">
        <f>SUM(Pessoal!AM4:AM37)</f>
        <v>13489.154508187414</v>
      </c>
      <c r="L33" s="73">
        <f>SUM(Pessoal!AN4:AN37)</f>
        <v>13489.154508187414</v>
      </c>
      <c r="M33" s="73">
        <f>SUM(Pessoal!AO4:AO37)</f>
        <v>13489.154508187414</v>
      </c>
      <c r="N33" s="73">
        <f>SUM(Pessoal!AP4:AP37)</f>
        <v>13489.154508187414</v>
      </c>
      <c r="O33" s="73">
        <f>SUM(Pessoal!AQ4:AQ37)</f>
        <v>13489.154508187414</v>
      </c>
      <c r="P33" s="73">
        <f>SUM(Pessoal!AR4:AR37)</f>
        <v>13489.154508187414</v>
      </c>
      <c r="Q33" s="73">
        <f>SUM(Pessoal!AS4:AS37)</f>
        <v>13489.154508187414</v>
      </c>
      <c r="R33" s="73">
        <f>SUM(Pessoal!AT4:AT37)</f>
        <v>13489.154508187414</v>
      </c>
      <c r="S33" s="73">
        <f>SUM(Pessoal!AU4:AU37)</f>
        <v>13489.154508187414</v>
      </c>
      <c r="T33" s="73">
        <f>SUM(Pessoal!AV4:AV37)</f>
        <v>13489.154508187414</v>
      </c>
      <c r="U33" s="73">
        <f>SUM(Pessoal!AW4:AW37)</f>
        <v>13489.154508187414</v>
      </c>
      <c r="V33" s="73">
        <f>SUM(Pessoal!AX4:AX37)</f>
        <v>13489.154508187414</v>
      </c>
      <c r="W33" s="75">
        <f t="shared" ref="W33:W38" si="2">SUM(C33:V33)</f>
        <v>269783.09016374819</v>
      </c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</row>
    <row r="34" spans="1:40" x14ac:dyDescent="0.2">
      <c r="A34" s="133"/>
      <c r="B34" s="137" t="s">
        <v>44</v>
      </c>
      <c r="C34" s="73">
        <v>12831.774947683019</v>
      </c>
      <c r="D34" s="73">
        <v>9619.7762335215084</v>
      </c>
      <c r="E34" s="73">
        <v>9094.1882363343193</v>
      </c>
      <c r="F34" s="73">
        <v>9304.2785023937304</v>
      </c>
      <c r="G34" s="73">
        <v>8142.8073305084135</v>
      </c>
      <c r="H34" s="73">
        <v>7926.3522352415785</v>
      </c>
      <c r="I34" s="73">
        <v>8566.5480407696559</v>
      </c>
      <c r="J34" s="73">
        <v>7919.6684672533829</v>
      </c>
      <c r="K34" s="73">
        <v>7648.0552837390178</v>
      </c>
      <c r="L34" s="73">
        <v>8836.9630455065617</v>
      </c>
      <c r="M34" s="73">
        <v>7953.2132899422122</v>
      </c>
      <c r="N34" s="73">
        <v>7904.9036946674041</v>
      </c>
      <c r="O34" s="73">
        <v>8723.3676746202655</v>
      </c>
      <c r="P34" s="73">
        <v>8057.0914291399422</v>
      </c>
      <c r="Q34" s="73">
        <v>7781.8281230004823</v>
      </c>
      <c r="R34" s="73">
        <v>8942.340736249962</v>
      </c>
      <c r="S34" s="73">
        <v>7969.5604163909129</v>
      </c>
      <c r="T34" s="73">
        <v>7910.7734963508683</v>
      </c>
      <c r="U34" s="73">
        <v>8722.8691086926156</v>
      </c>
      <c r="V34" s="73">
        <v>7616.2293391537478</v>
      </c>
      <c r="W34" s="75">
        <f t="shared" si="2"/>
        <v>171472.58963115959</v>
      </c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3"/>
      <c r="AM34" s="123"/>
      <c r="AN34" s="123"/>
    </row>
    <row r="35" spans="1:40" x14ac:dyDescent="0.2">
      <c r="A35" s="133"/>
      <c r="B35" s="137" t="s">
        <v>45</v>
      </c>
      <c r="C35" s="73">
        <v>5097.8456375022733</v>
      </c>
      <c r="D35" s="73">
        <v>3347.7578192954766</v>
      </c>
      <c r="E35" s="73">
        <v>3307.652672662623</v>
      </c>
      <c r="F35" s="73">
        <v>3190.3676832982424</v>
      </c>
      <c r="G35" s="73">
        <v>3106.0078358014875</v>
      </c>
      <c r="H35" s="73">
        <v>3519.1169496258576</v>
      </c>
      <c r="I35" s="73">
        <v>3194.719032439009</v>
      </c>
      <c r="J35" s="73">
        <v>3334.2346231187403</v>
      </c>
      <c r="K35" s="73">
        <v>3219.5701817822901</v>
      </c>
      <c r="L35" s="73">
        <v>3177.2855125754695</v>
      </c>
      <c r="M35" s="73">
        <v>3140.0087885605471</v>
      </c>
      <c r="N35" s="73">
        <v>3461.4387011596991</v>
      </c>
      <c r="O35" s="73">
        <v>3156.5762214560687</v>
      </c>
      <c r="P35" s="73">
        <v>3307.7448815013777</v>
      </c>
      <c r="Q35" s="73">
        <v>3180.3563857829095</v>
      </c>
      <c r="R35" s="73">
        <v>3227.8538982300506</v>
      </c>
      <c r="S35" s="73">
        <v>3185.5692290232305</v>
      </c>
      <c r="T35" s="73">
        <v>3415.6080338021798</v>
      </c>
      <c r="U35" s="73">
        <v>3144.1506467844279</v>
      </c>
      <c r="V35" s="73">
        <v>3096.6494398931623</v>
      </c>
      <c r="W35" s="75">
        <f t="shared" si="2"/>
        <v>66810.514174295124</v>
      </c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3"/>
      <c r="AM35" s="123"/>
      <c r="AN35" s="123"/>
    </row>
    <row r="36" spans="1:40" x14ac:dyDescent="0.2">
      <c r="A36" s="133"/>
      <c r="B36" s="137" t="s">
        <v>46</v>
      </c>
      <c r="C36" s="73">
        <v>12438.59747015322</v>
      </c>
      <c r="D36" s="73">
        <v>8316.9254983879855</v>
      </c>
      <c r="E36" s="73">
        <v>8219.730302129472</v>
      </c>
      <c r="F36" s="73">
        <v>8219.730302129472</v>
      </c>
      <c r="G36" s="73">
        <v>8219.730302129472</v>
      </c>
      <c r="H36" s="73">
        <v>8219.730302129472</v>
      </c>
      <c r="I36" s="73">
        <v>8219.730302129472</v>
      </c>
      <c r="J36" s="73">
        <v>8219.730302129472</v>
      </c>
      <c r="K36" s="73">
        <v>8219.730302129472</v>
      </c>
      <c r="L36" s="73">
        <v>8219.730302129472</v>
      </c>
      <c r="M36" s="73">
        <v>8219.730302129472</v>
      </c>
      <c r="N36" s="73">
        <v>8219.730302129472</v>
      </c>
      <c r="O36" s="73">
        <v>8219.730302129472</v>
      </c>
      <c r="P36" s="73">
        <v>8219.730302129472</v>
      </c>
      <c r="Q36" s="73">
        <v>8219.730302129472</v>
      </c>
      <c r="R36" s="73">
        <v>8219.730302129472</v>
      </c>
      <c r="S36" s="73">
        <v>8219.730302129472</v>
      </c>
      <c r="T36" s="73">
        <v>8219.730302129472</v>
      </c>
      <c r="U36" s="73">
        <v>8219.730302129472</v>
      </c>
      <c r="V36" s="73">
        <v>8219.730302129472</v>
      </c>
      <c r="W36" s="75">
        <f t="shared" si="2"/>
        <v>168710.66840687161</v>
      </c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3"/>
      <c r="AK36" s="123"/>
      <c r="AL36" s="123"/>
      <c r="AM36" s="123"/>
      <c r="AN36" s="123"/>
    </row>
    <row r="37" spans="1:40" x14ac:dyDescent="0.2">
      <c r="A37" s="133"/>
      <c r="B37" s="137" t="s">
        <v>47</v>
      </c>
      <c r="C37" s="73">
        <v>1664.7305822753019</v>
      </c>
      <c r="D37" s="73">
        <v>898.76451222423191</v>
      </c>
      <c r="E37" s="73">
        <v>729.36069923472905</v>
      </c>
      <c r="F37" s="73">
        <v>728.71226464310871</v>
      </c>
      <c r="G37" s="73">
        <v>684.19388228159858</v>
      </c>
      <c r="H37" s="73">
        <v>755.15518882688502</v>
      </c>
      <c r="I37" s="73">
        <v>715.42439991411493</v>
      </c>
      <c r="J37" s="73">
        <v>748.72770704742743</v>
      </c>
      <c r="K37" s="73">
        <v>720.98516218992199</v>
      </c>
      <c r="L37" s="73">
        <v>710.05642540515237</v>
      </c>
      <c r="M37" s="73">
        <v>695.03438793805981</v>
      </c>
      <c r="N37" s="73">
        <v>753.59967953779255</v>
      </c>
      <c r="O37" s="73">
        <v>700.88167208999425</v>
      </c>
      <c r="P37" s="73">
        <v>736.1284486711761</v>
      </c>
      <c r="Q37" s="73">
        <v>736.86126230442187</v>
      </c>
      <c r="R37" s="73">
        <v>726.75687206979194</v>
      </c>
      <c r="S37" s="73">
        <v>711.963942043982</v>
      </c>
      <c r="T37" s="73">
        <v>756.71069811597772</v>
      </c>
      <c r="U37" s="73">
        <v>695.69786401101373</v>
      </c>
      <c r="V37" s="73">
        <v>702.47258389002945</v>
      </c>
      <c r="W37" s="75">
        <f t="shared" si="2"/>
        <v>15572.218234714714</v>
      </c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</row>
    <row r="38" spans="1:40" x14ac:dyDescent="0.2">
      <c r="A38" s="133"/>
      <c r="B38" s="137" t="s">
        <v>48</v>
      </c>
      <c r="C38" s="73">
        <v>6270.6708721749692</v>
      </c>
      <c r="D38" s="73">
        <v>6276.0155960573602</v>
      </c>
      <c r="E38" s="73">
        <v>6183.4410178057024</v>
      </c>
      <c r="F38" s="73">
        <v>6179.0686898486838</v>
      </c>
      <c r="G38" s="73">
        <v>6151.9602565151736</v>
      </c>
      <c r="H38" s="73">
        <v>6197.4324672681596</v>
      </c>
      <c r="I38" s="73">
        <v>6172.0729651174561</v>
      </c>
      <c r="J38" s="73">
        <v>6192.1856737197386</v>
      </c>
      <c r="K38" s="73">
        <v>6177.3197586658762</v>
      </c>
      <c r="L38" s="73">
        <v>6167.7006371604384</v>
      </c>
      <c r="M38" s="73">
        <v>6159.8304468378064</v>
      </c>
      <c r="N38" s="73">
        <v>6196.5580016767553</v>
      </c>
      <c r="O38" s="73">
        <v>6163.3283092034198</v>
      </c>
      <c r="P38" s="73">
        <v>6184.3154833971048</v>
      </c>
      <c r="Q38" s="73">
        <v>6185.1899489885081</v>
      </c>
      <c r="R38" s="73">
        <v>6179.0686898486838</v>
      </c>
      <c r="S38" s="73">
        <v>6169.4495683432451</v>
      </c>
      <c r="T38" s="73">
        <v>6198.3069328595629</v>
      </c>
      <c r="U38" s="73">
        <v>6160.7049124292089</v>
      </c>
      <c r="V38" s="73">
        <v>49817.927809282024</v>
      </c>
      <c r="W38" s="75">
        <f t="shared" si="2"/>
        <v>167382.54803719989</v>
      </c>
      <c r="X38" s="123"/>
      <c r="Y38" s="123"/>
      <c r="Z38" s="123"/>
      <c r="AA38" s="123"/>
      <c r="AB38" s="123"/>
      <c r="AC38" s="123"/>
      <c r="AD38" s="123"/>
      <c r="AE38" s="123"/>
      <c r="AF38" s="123"/>
      <c r="AG38" s="123"/>
      <c r="AH38" s="123"/>
      <c r="AI38" s="123"/>
      <c r="AJ38" s="123"/>
      <c r="AK38" s="123"/>
      <c r="AL38" s="123"/>
      <c r="AM38" s="123"/>
      <c r="AN38" s="123"/>
    </row>
    <row r="39" spans="1:40" s="3" customFormat="1" x14ac:dyDescent="0.2">
      <c r="A39" s="131"/>
      <c r="B39" s="122"/>
      <c r="C39" s="71"/>
      <c r="D39" s="72"/>
      <c r="E39" s="71"/>
      <c r="F39" s="72"/>
      <c r="G39" s="71"/>
      <c r="H39" s="72"/>
      <c r="I39" s="71"/>
      <c r="J39" s="72"/>
      <c r="K39" s="71"/>
      <c r="L39" s="72"/>
      <c r="M39" s="71"/>
      <c r="N39" s="72"/>
      <c r="O39" s="71"/>
      <c r="P39" s="71"/>
      <c r="Q39" s="71"/>
      <c r="R39" s="72"/>
      <c r="S39" s="71"/>
      <c r="T39" s="72"/>
      <c r="U39" s="71"/>
      <c r="V39" s="72"/>
      <c r="W39" s="75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</row>
    <row r="40" spans="1:40" s="3" customFormat="1" x14ac:dyDescent="0.2">
      <c r="A40" s="131"/>
      <c r="B40" s="122" t="s">
        <v>32</v>
      </c>
      <c r="C40" s="71"/>
      <c r="D40" s="72"/>
      <c r="E40" s="71"/>
      <c r="F40" s="72"/>
      <c r="G40" s="71"/>
      <c r="H40" s="72"/>
      <c r="I40" s="71"/>
      <c r="J40" s="72"/>
      <c r="K40" s="71"/>
      <c r="L40" s="72"/>
      <c r="M40" s="71"/>
      <c r="N40" s="72"/>
      <c r="O40" s="71"/>
      <c r="P40" s="71"/>
      <c r="Q40" s="71"/>
      <c r="R40" s="72"/>
      <c r="S40" s="71"/>
      <c r="T40" s="72"/>
      <c r="U40" s="71"/>
      <c r="V40" s="72"/>
      <c r="W40" s="75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</row>
    <row r="41" spans="1:40" x14ac:dyDescent="0.2">
      <c r="A41" s="133"/>
      <c r="B41" s="137" t="s">
        <v>43</v>
      </c>
      <c r="C41" s="73">
        <f>SUM(Pessoal!AE50:AE53)</f>
        <v>0</v>
      </c>
      <c r="D41" s="73">
        <f>SUM(Pessoal!AF50:AF53)</f>
        <v>372.25323074096394</v>
      </c>
      <c r="E41" s="73">
        <f>SUM(Pessoal!AG50:AG53)</f>
        <v>558.37984611144589</v>
      </c>
      <c r="F41" s="73">
        <f>SUM(Pessoal!AH50:AH53)</f>
        <v>558.37984611144589</v>
      </c>
      <c r="G41" s="73">
        <f>SUM(Pessoal!AI50:AI53)</f>
        <v>558.37984611144589</v>
      </c>
      <c r="H41" s="73">
        <f>SUM(Pessoal!AJ50:AJ53)</f>
        <v>558.37984611144589</v>
      </c>
      <c r="I41" s="73">
        <f>SUM(Pessoal!AK50:AK53)</f>
        <v>558.37984611144589</v>
      </c>
      <c r="J41" s="73">
        <f>SUM(Pessoal!AL50:AL53)</f>
        <v>558.37984611144589</v>
      </c>
      <c r="K41" s="73">
        <f>SUM(Pessoal!AM50:AM53)</f>
        <v>558.37984611144589</v>
      </c>
      <c r="L41" s="73">
        <f>SUM(Pessoal!AN50:AN53)</f>
        <v>558.37984611144589</v>
      </c>
      <c r="M41" s="73">
        <f>SUM(Pessoal!AO50:AO53)</f>
        <v>558.37984611144589</v>
      </c>
      <c r="N41" s="73">
        <f>SUM(Pessoal!AP50:AP53)</f>
        <v>558.37984611144589</v>
      </c>
      <c r="O41" s="73">
        <f>SUM(Pessoal!AQ50:AQ53)</f>
        <v>558.37984611144589</v>
      </c>
      <c r="P41" s="73">
        <f>SUM(Pessoal!AR50:AR53)</f>
        <v>558.37984611144589</v>
      </c>
      <c r="Q41" s="73">
        <f>SUM(Pessoal!AS50:AS53)</f>
        <v>558.37984611144589</v>
      </c>
      <c r="R41" s="73">
        <f>SUM(Pessoal!AT50:AT53)</f>
        <v>558.37984611144589</v>
      </c>
      <c r="S41" s="73">
        <f>SUM(Pessoal!AU50:AU53)</f>
        <v>558.37984611144589</v>
      </c>
      <c r="T41" s="73">
        <f>SUM(Pessoal!AV50:AV53)</f>
        <v>558.37984611144589</v>
      </c>
      <c r="U41" s="73">
        <f>SUM(Pessoal!AW50:AW53)</f>
        <v>558.37984611144589</v>
      </c>
      <c r="V41" s="73">
        <f>SUM(Pessoal!AX50:AX53)</f>
        <v>558.37984611144589</v>
      </c>
      <c r="W41" s="75">
        <f t="shared" ref="W41:W46" si="3">SUM(C41:V41)</f>
        <v>10423.090460746987</v>
      </c>
      <c r="X41" s="123"/>
      <c r="Y41" s="123"/>
      <c r="Z41" s="123"/>
      <c r="AA41" s="123"/>
      <c r="AB41" s="123"/>
      <c r="AC41" s="123"/>
      <c r="AD41" s="123"/>
      <c r="AE41" s="123"/>
      <c r="AF41" s="123"/>
      <c r="AG41" s="123"/>
      <c r="AH41" s="123"/>
      <c r="AI41" s="123"/>
      <c r="AJ41" s="123"/>
      <c r="AK41" s="123"/>
      <c r="AL41" s="123"/>
      <c r="AM41" s="123"/>
      <c r="AN41" s="123"/>
    </row>
    <row r="42" spans="1:40" x14ac:dyDescent="0.2">
      <c r="A42" s="133"/>
      <c r="B42" s="137" t="s">
        <v>44</v>
      </c>
      <c r="C42" s="73">
        <v>0</v>
      </c>
      <c r="D42" s="73">
        <v>565.50292793485153</v>
      </c>
      <c r="E42" s="73">
        <v>848.25439190227735</v>
      </c>
      <c r="F42" s="73">
        <v>585.11845896363877</v>
      </c>
      <c r="G42" s="73">
        <v>582.69490112553831</v>
      </c>
      <c r="H42" s="73">
        <v>479.59084827872732</v>
      </c>
      <c r="I42" s="73">
        <v>544.67346487123461</v>
      </c>
      <c r="J42" s="73">
        <v>578.30287852385106</v>
      </c>
      <c r="K42" s="73">
        <v>476.91717000328561</v>
      </c>
      <c r="L42" s="73">
        <v>844.60694619186643</v>
      </c>
      <c r="M42" s="73">
        <v>568.48191588654868</v>
      </c>
      <c r="N42" s="73">
        <v>477.80839609509951</v>
      </c>
      <c r="O42" s="73">
        <v>546.32767068055364</v>
      </c>
      <c r="P42" s="73">
        <v>579.95708433316986</v>
      </c>
      <c r="Q42" s="73">
        <v>476.91717000328561</v>
      </c>
      <c r="R42" s="73">
        <v>550.31523558358197</v>
      </c>
      <c r="S42" s="73">
        <v>585.59885504551733</v>
      </c>
      <c r="T42" s="73">
        <v>478.69962218691336</v>
      </c>
      <c r="U42" s="73">
        <v>840.27980464664256</v>
      </c>
      <c r="V42" s="73">
        <v>569.64859543340356</v>
      </c>
      <c r="W42" s="75">
        <f t="shared" si="3"/>
        <v>11179.696337689989</v>
      </c>
      <c r="X42" s="123"/>
      <c r="Y42" s="123"/>
      <c r="Z42" s="123"/>
      <c r="AA42" s="123"/>
      <c r="AB42" s="123"/>
      <c r="AC42" s="123"/>
      <c r="AD42" s="123"/>
      <c r="AE42" s="123"/>
      <c r="AF42" s="123"/>
      <c r="AG42" s="123"/>
      <c r="AH42" s="123"/>
      <c r="AI42" s="123"/>
      <c r="AJ42" s="123"/>
      <c r="AK42" s="123"/>
      <c r="AL42" s="123"/>
      <c r="AM42" s="123"/>
      <c r="AN42" s="123"/>
    </row>
    <row r="43" spans="1:40" x14ac:dyDescent="0.2">
      <c r="A43" s="133"/>
      <c r="B43" s="137" t="s">
        <v>45</v>
      </c>
      <c r="C43" s="73">
        <v>0</v>
      </c>
      <c r="D43" s="73">
        <v>587.54061100121373</v>
      </c>
      <c r="E43" s="73">
        <v>881.31091650182066</v>
      </c>
      <c r="F43" s="73">
        <v>583.03111227683098</v>
      </c>
      <c r="G43" s="73">
        <v>592.5381528077919</v>
      </c>
      <c r="H43" s="73">
        <v>561.64101482585693</v>
      </c>
      <c r="I43" s="73">
        <v>544.58081914916693</v>
      </c>
      <c r="J43" s="73">
        <v>626.30374233924113</v>
      </c>
      <c r="K43" s="73">
        <v>551.40489741984288</v>
      </c>
      <c r="L43" s="73">
        <v>562.11760392091503</v>
      </c>
      <c r="M43" s="73">
        <v>593.60220420988799</v>
      </c>
      <c r="N43" s="73">
        <v>554.81693655518097</v>
      </c>
      <c r="O43" s="73">
        <v>551.40489741984288</v>
      </c>
      <c r="P43" s="73">
        <v>632.88698995866707</v>
      </c>
      <c r="Q43" s="73">
        <v>551.40489741984288</v>
      </c>
      <c r="R43" s="73">
        <v>555.09479575264095</v>
      </c>
      <c r="S43" s="73">
        <v>653.51585391464118</v>
      </c>
      <c r="T43" s="73">
        <v>558.22897569051895</v>
      </c>
      <c r="U43" s="73">
        <v>558.22897569051895</v>
      </c>
      <c r="V43" s="73">
        <v>597.33338856844887</v>
      </c>
      <c r="W43" s="75">
        <f t="shared" si="3"/>
        <v>11296.986785422874</v>
      </c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3"/>
      <c r="AI43" s="123"/>
      <c r="AJ43" s="123"/>
      <c r="AK43" s="123"/>
      <c r="AL43" s="123"/>
      <c r="AM43" s="123"/>
      <c r="AN43" s="123"/>
    </row>
    <row r="44" spans="1:40" x14ac:dyDescent="0.2">
      <c r="A44" s="133"/>
      <c r="B44" s="137" t="s">
        <v>46</v>
      </c>
      <c r="C44" s="73">
        <v>0</v>
      </c>
      <c r="D44" s="73">
        <v>788.61428030233822</v>
      </c>
      <c r="E44" s="73">
        <v>1182.9214204535074</v>
      </c>
      <c r="F44" s="73">
        <v>483.68015144505</v>
      </c>
      <c r="G44" s="73">
        <v>483.68015144505</v>
      </c>
      <c r="H44" s="73">
        <v>483.68015144505</v>
      </c>
      <c r="I44" s="73">
        <v>483.68015144505</v>
      </c>
      <c r="J44" s="73">
        <v>483.68015144505</v>
      </c>
      <c r="K44" s="73">
        <v>483.68015144505</v>
      </c>
      <c r="L44" s="73">
        <v>483.68015144505</v>
      </c>
      <c r="M44" s="73">
        <v>483.68015144505</v>
      </c>
      <c r="N44" s="73">
        <v>483.68015144505</v>
      </c>
      <c r="O44" s="73">
        <v>483.68015144505</v>
      </c>
      <c r="P44" s="73">
        <v>483.68015144505</v>
      </c>
      <c r="Q44" s="73">
        <v>483.68015144505</v>
      </c>
      <c r="R44" s="73">
        <v>483.68015144505</v>
      </c>
      <c r="S44" s="73">
        <v>483.68015144505</v>
      </c>
      <c r="T44" s="73">
        <v>483.68015144505</v>
      </c>
      <c r="U44" s="73">
        <v>483.68015144505</v>
      </c>
      <c r="V44" s="73">
        <v>483.68015144505</v>
      </c>
      <c r="W44" s="75">
        <f t="shared" si="3"/>
        <v>10194.098275321698</v>
      </c>
      <c r="X44" s="123"/>
      <c r="Y44" s="123"/>
      <c r="Z44" s="123"/>
      <c r="AA44" s="123"/>
      <c r="AB44" s="123"/>
      <c r="AC44" s="123"/>
      <c r="AD44" s="123"/>
      <c r="AE44" s="123"/>
      <c r="AF44" s="123"/>
      <c r="AG44" s="123"/>
      <c r="AH44" s="123"/>
      <c r="AI44" s="123"/>
      <c r="AJ44" s="123"/>
      <c r="AK44" s="123"/>
      <c r="AL44" s="123"/>
      <c r="AM44" s="123"/>
      <c r="AN44" s="123"/>
    </row>
    <row r="45" spans="1:40" x14ac:dyDescent="0.2">
      <c r="A45" s="133"/>
      <c r="B45" s="137" t="s">
        <v>47</v>
      </c>
      <c r="C45" s="73">
        <v>0</v>
      </c>
      <c r="D45" s="73">
        <v>75.975072836950929</v>
      </c>
      <c r="E45" s="73">
        <v>113.9626092554264</v>
      </c>
      <c r="F45" s="73">
        <v>113.8612913504857</v>
      </c>
      <c r="G45" s="73">
        <v>106.90529410649977</v>
      </c>
      <c r="H45" s="73">
        <v>117.99299825420077</v>
      </c>
      <c r="I45" s="73">
        <v>111.78506248658043</v>
      </c>
      <c r="J45" s="73">
        <v>116.98870422616051</v>
      </c>
      <c r="K45" s="73">
        <v>112.65393159217528</v>
      </c>
      <c r="L45" s="73">
        <v>110.94631646955504</v>
      </c>
      <c r="M45" s="73">
        <v>108.59912311532182</v>
      </c>
      <c r="N45" s="73">
        <v>117.74994992778007</v>
      </c>
      <c r="O45" s="73">
        <v>109.51276126406158</v>
      </c>
      <c r="P45" s="73">
        <v>115.02007010487122</v>
      </c>
      <c r="Q45" s="73">
        <v>115.13457223506589</v>
      </c>
      <c r="R45" s="73">
        <v>113.55576126090496</v>
      </c>
      <c r="S45" s="73">
        <v>111.24436594437215</v>
      </c>
      <c r="T45" s="73">
        <v>118.23604658062148</v>
      </c>
      <c r="U45" s="73">
        <v>108.70279125172085</v>
      </c>
      <c r="V45" s="73">
        <v>109.76134123281709</v>
      </c>
      <c r="W45" s="75">
        <f t="shared" si="3"/>
        <v>2108.5880634955715</v>
      </c>
      <c r="X45" s="123"/>
      <c r="Y45" s="123"/>
      <c r="Z45" s="123"/>
      <c r="AA45" s="123"/>
      <c r="AB45" s="123"/>
      <c r="AC45" s="123"/>
      <c r="AD45" s="123"/>
      <c r="AE45" s="123"/>
      <c r="AF45" s="123"/>
      <c r="AG45" s="123"/>
      <c r="AH45" s="123"/>
      <c r="AI45" s="123"/>
      <c r="AJ45" s="123"/>
      <c r="AK45" s="123"/>
      <c r="AL45" s="123"/>
      <c r="AM45" s="123"/>
      <c r="AN45" s="123"/>
    </row>
    <row r="46" spans="1:40" x14ac:dyDescent="0.2">
      <c r="A46" s="133"/>
      <c r="B46" s="137" t="s">
        <v>48</v>
      </c>
      <c r="C46" s="73">
        <v>0</v>
      </c>
      <c r="D46" s="73">
        <v>705.32477236608634</v>
      </c>
      <c r="E46" s="73">
        <v>1057.9871585491296</v>
      </c>
      <c r="F46" s="73">
        <v>1048.0685807155601</v>
      </c>
      <c r="G46" s="73">
        <v>1034.3526841882463</v>
      </c>
      <c r="H46" s="73">
        <v>1020.1426183279382</v>
      </c>
      <c r="I46" s="73">
        <v>1017.409913354802</v>
      </c>
      <c r="J46" s="73">
        <v>1025.0614872795834</v>
      </c>
      <c r="K46" s="73">
        <v>1018.5029953440567</v>
      </c>
      <c r="L46" s="73">
        <v>1020.1426183279382</v>
      </c>
      <c r="M46" s="73">
        <v>1023.9684052903289</v>
      </c>
      <c r="N46" s="73">
        <v>1019.0495363386837</v>
      </c>
      <c r="O46" s="73">
        <v>1018.5029953440567</v>
      </c>
      <c r="P46" s="73">
        <v>1026.1545692688378</v>
      </c>
      <c r="Q46" s="73">
        <v>1018.5029953440567</v>
      </c>
      <c r="R46" s="73">
        <v>1019.5960773333109</v>
      </c>
      <c r="S46" s="73">
        <v>1028.3407332473466</v>
      </c>
      <c r="T46" s="73">
        <v>1019.5960773333109</v>
      </c>
      <c r="U46" s="73">
        <v>1019.5960773333109</v>
      </c>
      <c r="V46" s="73">
        <v>1023.9684052903289</v>
      </c>
      <c r="W46" s="75">
        <f t="shared" si="3"/>
        <v>19164.268700576911</v>
      </c>
      <c r="X46" s="123"/>
      <c r="Y46" s="123"/>
      <c r="Z46" s="123"/>
      <c r="AA46" s="123"/>
      <c r="AB46" s="123"/>
      <c r="AC46" s="123"/>
      <c r="AD46" s="123"/>
      <c r="AE46" s="123"/>
      <c r="AF46" s="123"/>
      <c r="AG46" s="123"/>
      <c r="AH46" s="123"/>
      <c r="AI46" s="123"/>
      <c r="AJ46" s="123"/>
      <c r="AK46" s="123"/>
      <c r="AL46" s="123"/>
      <c r="AM46" s="123"/>
      <c r="AN46" s="123"/>
    </row>
    <row r="47" spans="1:40" x14ac:dyDescent="0.2">
      <c r="A47" s="138"/>
      <c r="B47" s="139"/>
      <c r="C47" s="140"/>
      <c r="D47" s="143"/>
      <c r="E47" s="140"/>
      <c r="F47" s="143"/>
      <c r="G47" s="140"/>
      <c r="H47" s="143"/>
      <c r="I47" s="140"/>
      <c r="J47" s="143"/>
      <c r="K47" s="140"/>
      <c r="L47" s="143"/>
      <c r="M47" s="140"/>
      <c r="N47" s="143"/>
      <c r="O47" s="140"/>
      <c r="P47" s="140"/>
      <c r="Q47" s="140"/>
      <c r="R47" s="143"/>
      <c r="S47" s="140"/>
      <c r="T47" s="143"/>
      <c r="U47" s="140"/>
      <c r="V47" s="143"/>
      <c r="W47" s="78"/>
      <c r="X47" s="123"/>
      <c r="Y47" s="123"/>
      <c r="Z47" s="123"/>
      <c r="AA47" s="123"/>
      <c r="AB47" s="123"/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3"/>
      <c r="AN47" s="123"/>
    </row>
    <row r="48" spans="1:40" x14ac:dyDescent="0.2">
      <c r="A48" s="141"/>
      <c r="B48" s="142"/>
      <c r="C48" s="128"/>
      <c r="D48" s="129"/>
      <c r="E48" s="128"/>
      <c r="F48" s="129"/>
      <c r="G48" s="128"/>
      <c r="H48" s="129"/>
      <c r="I48" s="128"/>
      <c r="J48" s="129"/>
      <c r="K48" s="128"/>
      <c r="L48" s="129"/>
      <c r="M48" s="128"/>
      <c r="N48" s="129"/>
      <c r="O48" s="128"/>
      <c r="P48" s="128"/>
      <c r="Q48" s="128"/>
      <c r="R48" s="129"/>
      <c r="S48" s="128"/>
      <c r="T48" s="129"/>
      <c r="U48" s="128"/>
      <c r="V48" s="129"/>
      <c r="W48" s="130"/>
    </row>
    <row r="49" spans="1:40" s="3" customFormat="1" x14ac:dyDescent="0.2">
      <c r="A49" s="131" t="s">
        <v>49</v>
      </c>
      <c r="B49" s="122"/>
      <c r="C49" s="71"/>
      <c r="D49" s="72"/>
      <c r="E49" s="71"/>
      <c r="F49" s="72"/>
      <c r="G49" s="71"/>
      <c r="H49" s="72"/>
      <c r="I49" s="71"/>
      <c r="J49" s="72"/>
      <c r="K49" s="71"/>
      <c r="L49" s="72"/>
      <c r="M49" s="71"/>
      <c r="N49" s="72"/>
      <c r="O49" s="71"/>
      <c r="P49" s="71"/>
      <c r="Q49" s="71"/>
      <c r="R49" s="72"/>
      <c r="S49" s="71"/>
      <c r="T49" s="72"/>
      <c r="U49" s="71"/>
      <c r="V49" s="72"/>
      <c r="W49" s="75"/>
    </row>
    <row r="50" spans="1:40" s="3" customFormat="1" x14ac:dyDescent="0.2">
      <c r="A50" s="131"/>
      <c r="B50" s="122"/>
      <c r="C50" s="71"/>
      <c r="D50" s="72"/>
      <c r="E50" s="71"/>
      <c r="F50" s="72"/>
      <c r="G50" s="71"/>
      <c r="H50" s="72"/>
      <c r="I50" s="71"/>
      <c r="J50" s="72"/>
      <c r="K50" s="71"/>
      <c r="L50" s="72"/>
      <c r="M50" s="71"/>
      <c r="N50" s="72"/>
      <c r="O50" s="71"/>
      <c r="P50" s="71"/>
      <c r="Q50" s="71"/>
      <c r="R50" s="72"/>
      <c r="S50" s="71"/>
      <c r="T50" s="72"/>
      <c r="U50" s="71"/>
      <c r="V50" s="72"/>
      <c r="W50" s="75"/>
      <c r="X50" s="122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</row>
    <row r="51" spans="1:40" s="3" customFormat="1" x14ac:dyDescent="0.2">
      <c r="A51" s="131"/>
      <c r="B51" s="122" t="s">
        <v>25</v>
      </c>
      <c r="C51" s="71"/>
      <c r="D51" s="72"/>
      <c r="E51" s="71"/>
      <c r="F51" s="72"/>
      <c r="G51" s="71"/>
      <c r="H51" s="72"/>
      <c r="I51" s="71"/>
      <c r="J51" s="72"/>
      <c r="K51" s="71"/>
      <c r="L51" s="72"/>
      <c r="M51" s="71"/>
      <c r="N51" s="72"/>
      <c r="O51" s="71"/>
      <c r="P51" s="71"/>
      <c r="Q51" s="71"/>
      <c r="R51" s="72"/>
      <c r="S51" s="71"/>
      <c r="T51" s="72"/>
      <c r="U51" s="71"/>
      <c r="V51" s="72"/>
      <c r="W51" s="75"/>
      <c r="X51" s="122"/>
      <c r="Y51" s="122"/>
      <c r="Z51" s="122"/>
      <c r="AA51" s="122"/>
      <c r="AB51" s="122"/>
      <c r="AC51" s="122"/>
      <c r="AD51" s="122"/>
      <c r="AE51" s="122"/>
      <c r="AF51" s="122"/>
      <c r="AG51" s="122"/>
      <c r="AH51" s="122"/>
      <c r="AI51" s="122"/>
      <c r="AJ51" s="122"/>
      <c r="AK51" s="122"/>
      <c r="AL51" s="122"/>
      <c r="AM51" s="122"/>
      <c r="AN51" s="122"/>
    </row>
    <row r="52" spans="1:40" s="3" customFormat="1" x14ac:dyDescent="0.2">
      <c r="A52" s="131"/>
      <c r="B52" s="137" t="s">
        <v>50</v>
      </c>
      <c r="C52" s="74">
        <v>12869.870368550384</v>
      </c>
      <c r="D52" s="74">
        <v>11033.12288803157</v>
      </c>
      <c r="E52" s="74">
        <v>9960.9268666213266</v>
      </c>
      <c r="F52" s="74">
        <v>9444.6630272916736</v>
      </c>
      <c r="G52" s="74">
        <v>8968.6431320911743</v>
      </c>
      <c r="H52" s="74">
        <v>8969.7075060518164</v>
      </c>
      <c r="I52" s="74">
        <v>8989.2080212268811</v>
      </c>
      <c r="J52" s="74">
        <v>8997.7014033135838</v>
      </c>
      <c r="K52" s="74">
        <v>8969.5292962837702</v>
      </c>
      <c r="L52" s="74">
        <v>8976.9031384798182</v>
      </c>
      <c r="M52" s="74">
        <v>8961.6629719739722</v>
      </c>
      <c r="N52" s="74">
        <v>8973.4227430205538</v>
      </c>
      <c r="O52" s="74">
        <v>8968.1998375212897</v>
      </c>
      <c r="P52" s="74">
        <v>7493.629876226918</v>
      </c>
      <c r="Q52" s="74">
        <v>7509.0002272806914</v>
      </c>
      <c r="R52" s="74">
        <v>7477.9671226917844</v>
      </c>
      <c r="S52" s="74">
        <v>7479.060954665425</v>
      </c>
      <c r="T52" s="74">
        <v>7481.4091465618212</v>
      </c>
      <c r="U52" s="74">
        <v>7416.5983729925892</v>
      </c>
      <c r="V52" s="74">
        <v>7441.5751878759611</v>
      </c>
      <c r="W52" s="75">
        <f t="shared" ref="W52:W59" si="4">SUM(C52:V52)</f>
        <v>176382.80208875294</v>
      </c>
    </row>
    <row r="53" spans="1:40" s="3" customFormat="1" x14ac:dyDescent="0.2">
      <c r="A53" s="131"/>
      <c r="B53" s="137" t="s">
        <v>51</v>
      </c>
      <c r="C53" s="74">
        <v>509.69333346235265</v>
      </c>
      <c r="D53" s="74">
        <v>509.69333346235265</v>
      </c>
      <c r="E53" s="74">
        <v>509.69333346235265</v>
      </c>
      <c r="F53" s="74">
        <v>509.69333346235265</v>
      </c>
      <c r="G53" s="74">
        <v>509.69333346235265</v>
      </c>
      <c r="H53" s="74">
        <v>509.69333346235265</v>
      </c>
      <c r="I53" s="74">
        <v>509.69333346235265</v>
      </c>
      <c r="J53" s="74">
        <v>509.69333346235265</v>
      </c>
      <c r="K53" s="74">
        <v>509.69333346235265</v>
      </c>
      <c r="L53" s="74">
        <v>509.69333346235265</v>
      </c>
      <c r="M53" s="74">
        <v>509.69333346235265</v>
      </c>
      <c r="N53" s="74">
        <v>509.69333346235265</v>
      </c>
      <c r="O53" s="74">
        <v>509.69333346235265</v>
      </c>
      <c r="P53" s="74">
        <v>424.74444455196056</v>
      </c>
      <c r="Q53" s="74">
        <v>424.74444455196056</v>
      </c>
      <c r="R53" s="74">
        <v>424.74444455196056</v>
      </c>
      <c r="S53" s="74">
        <v>424.74444455196056</v>
      </c>
      <c r="T53" s="74">
        <v>424.74444455196056</v>
      </c>
      <c r="U53" s="74">
        <v>424.74444455196056</v>
      </c>
      <c r="V53" s="74">
        <v>424.74444455196056</v>
      </c>
      <c r="W53" s="75">
        <f t="shared" si="4"/>
        <v>9599.2244468743102</v>
      </c>
    </row>
    <row r="54" spans="1:40" s="3" customFormat="1" x14ac:dyDescent="0.2">
      <c r="A54" s="131"/>
      <c r="B54" s="137" t="s">
        <v>52</v>
      </c>
      <c r="C54" s="74">
        <v>890.61828382537999</v>
      </c>
      <c r="D54" s="74">
        <v>815.0580599961595</v>
      </c>
      <c r="E54" s="74">
        <v>815.0580599961595</v>
      </c>
      <c r="F54" s="74">
        <v>815.0580599961595</v>
      </c>
      <c r="G54" s="74">
        <v>815.0580599961595</v>
      </c>
      <c r="H54" s="74">
        <v>815.0580599961595</v>
      </c>
      <c r="I54" s="74">
        <v>815.0580599961595</v>
      </c>
      <c r="J54" s="74">
        <v>815.0580599961595</v>
      </c>
      <c r="K54" s="74">
        <v>815.0580599961595</v>
      </c>
      <c r="L54" s="74">
        <v>815.0580599961595</v>
      </c>
      <c r="M54" s="74">
        <v>815.0580599961595</v>
      </c>
      <c r="N54" s="74">
        <v>815.0580599961595</v>
      </c>
      <c r="O54" s="74">
        <v>815.0580599961595</v>
      </c>
      <c r="P54" s="74">
        <v>679.21504999679962</v>
      </c>
      <c r="Q54" s="74">
        <v>679.21504999679962</v>
      </c>
      <c r="R54" s="74">
        <v>679.21504999679962</v>
      </c>
      <c r="S54" s="74">
        <v>679.21504999679962</v>
      </c>
      <c r="T54" s="74">
        <v>679.21504999679962</v>
      </c>
      <c r="U54" s="74">
        <v>679.21504999679962</v>
      </c>
      <c r="V54" s="74">
        <v>679.21504999679962</v>
      </c>
      <c r="W54" s="75">
        <f t="shared" si="4"/>
        <v>15425.820353756888</v>
      </c>
    </row>
    <row r="55" spans="1:40" s="3" customFormat="1" x14ac:dyDescent="0.2">
      <c r="A55" s="131"/>
      <c r="B55" s="137" t="s">
        <v>53</v>
      </c>
      <c r="C55" s="74">
        <v>0</v>
      </c>
      <c r="D55" s="74">
        <v>0</v>
      </c>
      <c r="E55" s="74">
        <v>0</v>
      </c>
      <c r="F55" s="74">
        <v>0</v>
      </c>
      <c r="G55" s="74">
        <v>0</v>
      </c>
      <c r="H55" s="74">
        <v>0</v>
      </c>
      <c r="I55" s="74">
        <v>0</v>
      </c>
      <c r="J55" s="74">
        <v>0</v>
      </c>
      <c r="K55" s="74">
        <v>0</v>
      </c>
      <c r="L55" s="74">
        <v>0</v>
      </c>
      <c r="M55" s="74">
        <v>0</v>
      </c>
      <c r="N55" s="74">
        <v>0</v>
      </c>
      <c r="O55" s="74">
        <v>0</v>
      </c>
      <c r="P55" s="74">
        <v>0</v>
      </c>
      <c r="Q55" s="74">
        <v>0</v>
      </c>
      <c r="R55" s="74">
        <v>0</v>
      </c>
      <c r="S55" s="74">
        <v>0</v>
      </c>
      <c r="T55" s="74">
        <v>0</v>
      </c>
      <c r="U55" s="74">
        <v>0</v>
      </c>
      <c r="V55" s="74">
        <v>0</v>
      </c>
      <c r="W55" s="75">
        <f t="shared" si="4"/>
        <v>0</v>
      </c>
    </row>
    <row r="56" spans="1:40" s="144" customFormat="1" x14ac:dyDescent="0.2">
      <c r="A56" s="133"/>
      <c r="B56" s="137" t="s">
        <v>193</v>
      </c>
      <c r="C56" s="74">
        <v>1019.3890000000001</v>
      </c>
      <c r="D56" s="74">
        <v>919.99256533511107</v>
      </c>
      <c r="E56" s="74">
        <v>925.71060980282118</v>
      </c>
      <c r="F56" s="74">
        <v>904.92082468384081</v>
      </c>
      <c r="G56" s="74">
        <v>904.92082517812776</v>
      </c>
      <c r="H56" s="74">
        <v>904.92082611489275</v>
      </c>
      <c r="I56" s="74">
        <v>903.66544041386499</v>
      </c>
      <c r="J56" s="74">
        <v>904.92082115021446</v>
      </c>
      <c r="K56" s="74">
        <v>904.92082382724175</v>
      </c>
      <c r="L56" s="74">
        <v>904.92082528693822</v>
      </c>
      <c r="M56" s="74">
        <v>904.92082298116634</v>
      </c>
      <c r="N56" s="74">
        <v>904.92081892280532</v>
      </c>
      <c r="O56" s="74">
        <v>905.02534308296333</v>
      </c>
      <c r="P56" s="74">
        <v>904.92082500110814</v>
      </c>
      <c r="Q56" s="74">
        <v>904.92082742043419</v>
      </c>
      <c r="R56" s="74">
        <v>904.92082719335031</v>
      </c>
      <c r="S56" s="74">
        <v>904.92082169451089</v>
      </c>
      <c r="T56" s="74">
        <v>904.92082197198067</v>
      </c>
      <c r="U56" s="74">
        <v>904.92082042936738</v>
      </c>
      <c r="V56" s="74">
        <v>904.92081997454602</v>
      </c>
      <c r="W56" s="75">
        <f t="shared" si="4"/>
        <v>18247.595310465284</v>
      </c>
    </row>
    <row r="57" spans="1:40" s="144" customFormat="1" x14ac:dyDescent="0.2">
      <c r="A57" s="133"/>
      <c r="B57" s="137" t="s">
        <v>54</v>
      </c>
      <c r="C57" s="74">
        <v>3710.6146067548821</v>
      </c>
      <c r="D57" s="74">
        <v>3932.1956976211659</v>
      </c>
      <c r="E57" s="74">
        <v>4041.5825321842622</v>
      </c>
      <c r="F57" s="74">
        <v>4056.4437159720314</v>
      </c>
      <c r="G57" s="74">
        <v>4074.1795722366501</v>
      </c>
      <c r="H57" s="74">
        <v>4068.2538656059078</v>
      </c>
      <c r="I57" s="74">
        <v>4056.8695373004543</v>
      </c>
      <c r="J57" s="74">
        <v>4074.5144555900533</v>
      </c>
      <c r="K57" s="74">
        <v>4051.2920255329873</v>
      </c>
      <c r="L57" s="74">
        <v>4069.7328306115955</v>
      </c>
      <c r="M57" s="74">
        <v>4063.0033109096271</v>
      </c>
      <c r="N57" s="74">
        <v>4046.5055311631941</v>
      </c>
      <c r="O57" s="74">
        <v>4066.6157666485774</v>
      </c>
      <c r="P57" s="74">
        <v>4103.583549074302</v>
      </c>
      <c r="Q57" s="74">
        <v>4074.3278216969261</v>
      </c>
      <c r="R57" s="74">
        <v>4092.1418708115193</v>
      </c>
      <c r="S57" s="74">
        <v>4072.7642762694563</v>
      </c>
      <c r="T57" s="74">
        <v>4061.8076789219276</v>
      </c>
      <c r="U57" s="74">
        <v>4092.4782147235437</v>
      </c>
      <c r="V57" s="74">
        <v>4071.9960598721941</v>
      </c>
      <c r="W57" s="75">
        <f t="shared" si="4"/>
        <v>80880.902919501255</v>
      </c>
    </row>
    <row r="58" spans="1:40" s="144" customFormat="1" x14ac:dyDescent="0.2">
      <c r="A58" s="133"/>
      <c r="B58" s="137" t="s">
        <v>55</v>
      </c>
      <c r="C58" s="74">
        <v>3710.6146067548821</v>
      </c>
      <c r="D58" s="74">
        <v>3932.1956976211659</v>
      </c>
      <c r="E58" s="74">
        <v>4041.5825321842622</v>
      </c>
      <c r="F58" s="74">
        <v>4056.4437159720314</v>
      </c>
      <c r="G58" s="74">
        <v>4074.1795722366501</v>
      </c>
      <c r="H58" s="74">
        <v>4068.2538656059078</v>
      </c>
      <c r="I58" s="74">
        <v>4056.8695373004543</v>
      </c>
      <c r="J58" s="74">
        <v>4074.5144555900533</v>
      </c>
      <c r="K58" s="74">
        <v>4051.2920255329873</v>
      </c>
      <c r="L58" s="74">
        <v>4069.7328306115955</v>
      </c>
      <c r="M58" s="74">
        <v>4063.0033109096271</v>
      </c>
      <c r="N58" s="74">
        <v>4046.5055311631941</v>
      </c>
      <c r="O58" s="74">
        <v>4066.6157666485774</v>
      </c>
      <c r="P58" s="74">
        <v>4103.583549074302</v>
      </c>
      <c r="Q58" s="74">
        <v>4074.3278216969261</v>
      </c>
      <c r="R58" s="74">
        <v>4092.1418708115193</v>
      </c>
      <c r="S58" s="74">
        <v>4072.7642762694563</v>
      </c>
      <c r="T58" s="74">
        <v>4061.8076789219276</v>
      </c>
      <c r="U58" s="74">
        <v>4092.4782147235437</v>
      </c>
      <c r="V58" s="74">
        <v>4071.9960598721941</v>
      </c>
      <c r="W58" s="75">
        <f t="shared" si="4"/>
        <v>80880.902919501255</v>
      </c>
    </row>
    <row r="59" spans="1:40" s="3" customFormat="1" x14ac:dyDescent="0.2">
      <c r="A59" s="133"/>
      <c r="B59" s="137" t="s">
        <v>56</v>
      </c>
      <c r="C59" s="74">
        <v>18553.073033774413</v>
      </c>
      <c r="D59" s="74">
        <v>19660.978488105829</v>
      </c>
      <c r="E59" s="74">
        <v>20207.912660921313</v>
      </c>
      <c r="F59" s="74">
        <v>20282.218579860157</v>
      </c>
      <c r="G59" s="74">
        <v>20370.897861183254</v>
      </c>
      <c r="H59" s="74">
        <v>20341.269328029543</v>
      </c>
      <c r="I59" s="74">
        <v>20284.347686502275</v>
      </c>
      <c r="J59" s="74">
        <v>20372.572277950268</v>
      </c>
      <c r="K59" s="74">
        <v>20256.460127664937</v>
      </c>
      <c r="L59" s="74">
        <v>20348.664153057976</v>
      </c>
      <c r="M59" s="74">
        <v>20315.016554548136</v>
      </c>
      <c r="N59" s="74">
        <v>20232.527655815975</v>
      </c>
      <c r="O59" s="74">
        <v>20333.078833242889</v>
      </c>
      <c r="P59" s="74">
        <v>20517.917745371513</v>
      </c>
      <c r="Q59" s="74">
        <v>20371.639108484629</v>
      </c>
      <c r="R59" s="74">
        <v>20460.709354057595</v>
      </c>
      <c r="S59" s="74">
        <v>20363.821381347283</v>
      </c>
      <c r="T59" s="74">
        <v>20309.038394609641</v>
      </c>
      <c r="U59" s="74">
        <v>20462.39107361772</v>
      </c>
      <c r="V59" s="74">
        <v>20359.98029936097</v>
      </c>
      <c r="W59" s="75">
        <f t="shared" si="4"/>
        <v>404404.51459750638</v>
      </c>
      <c r="X59" s="122"/>
      <c r="Y59" s="122"/>
      <c r="Z59" s="122"/>
      <c r="AA59" s="122"/>
      <c r="AB59" s="122"/>
      <c r="AC59" s="122"/>
      <c r="AD59" s="122"/>
      <c r="AE59" s="122"/>
      <c r="AF59" s="122"/>
      <c r="AG59" s="122"/>
      <c r="AH59" s="122"/>
      <c r="AI59" s="122"/>
      <c r="AJ59" s="122"/>
      <c r="AK59" s="122"/>
      <c r="AL59" s="122"/>
      <c r="AM59" s="122"/>
      <c r="AN59" s="122"/>
    </row>
    <row r="60" spans="1:40" s="3" customFormat="1" x14ac:dyDescent="0.2">
      <c r="A60" s="131"/>
      <c r="B60" s="122"/>
      <c r="C60" s="71"/>
      <c r="D60" s="72"/>
      <c r="E60" s="71"/>
      <c r="F60" s="72"/>
      <c r="G60" s="71"/>
      <c r="H60" s="72"/>
      <c r="I60" s="71"/>
      <c r="J60" s="72"/>
      <c r="K60" s="71"/>
      <c r="L60" s="72"/>
      <c r="M60" s="71"/>
      <c r="N60" s="72"/>
      <c r="O60" s="71"/>
      <c r="P60" s="71"/>
      <c r="Q60" s="71"/>
      <c r="R60" s="72"/>
      <c r="S60" s="71"/>
      <c r="T60" s="72"/>
      <c r="U60" s="71"/>
      <c r="V60" s="72"/>
      <c r="W60" s="75"/>
      <c r="X60" s="122"/>
      <c r="Y60" s="122"/>
      <c r="Z60" s="122"/>
      <c r="AA60" s="122"/>
      <c r="AB60" s="122"/>
      <c r="AC60" s="122"/>
      <c r="AD60" s="122"/>
      <c r="AE60" s="122"/>
      <c r="AF60" s="122"/>
      <c r="AG60" s="122"/>
      <c r="AH60" s="122"/>
      <c r="AI60" s="122"/>
      <c r="AJ60" s="122"/>
      <c r="AK60" s="122"/>
      <c r="AL60" s="122"/>
      <c r="AM60" s="122"/>
      <c r="AN60" s="122"/>
    </row>
    <row r="61" spans="1:40" s="3" customFormat="1" x14ac:dyDescent="0.2">
      <c r="A61" s="131"/>
      <c r="B61" s="137" t="s">
        <v>32</v>
      </c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5"/>
    </row>
    <row r="62" spans="1:40" s="3" customFormat="1" x14ac:dyDescent="0.2">
      <c r="A62" s="131"/>
      <c r="B62" s="137" t="s">
        <v>50</v>
      </c>
      <c r="C62" s="74">
        <v>0</v>
      </c>
      <c r="D62" s="74">
        <v>1369.254118590728</v>
      </c>
      <c r="E62" s="74">
        <v>2053.8811778860922</v>
      </c>
      <c r="F62" s="74">
        <v>1970.8060266564514</v>
      </c>
      <c r="G62" s="74">
        <v>1873.6785872600119</v>
      </c>
      <c r="H62" s="74">
        <v>1780.4750807042387</v>
      </c>
      <c r="I62" s="74">
        <v>1673.4371625988178</v>
      </c>
      <c r="J62" s="74">
        <v>1639.645527600007</v>
      </c>
      <c r="K62" s="74">
        <v>1610.7770488029105</v>
      </c>
      <c r="L62" s="74">
        <v>1609.2287509787616</v>
      </c>
      <c r="M62" s="74">
        <v>1608.4019841151367</v>
      </c>
      <c r="N62" s="74">
        <v>1611.4265255448918</v>
      </c>
      <c r="O62" s="74">
        <v>1607.8164899369808</v>
      </c>
      <c r="P62" s="74">
        <v>1608.8280120809093</v>
      </c>
      <c r="Q62" s="74">
        <v>1607.8327724809442</v>
      </c>
      <c r="R62" s="74">
        <v>1607.8943094608858</v>
      </c>
      <c r="S62" s="74">
        <v>1615.3038904480784</v>
      </c>
      <c r="T62" s="74">
        <v>1607.6218512755031</v>
      </c>
      <c r="U62" s="74">
        <v>1608.0260186473747</v>
      </c>
      <c r="V62" s="74">
        <v>1607.7170695317513</v>
      </c>
      <c r="W62" s="75">
        <f t="shared" ref="W62:W69" si="5">SUM(C62:V62)</f>
        <v>31672.052404600479</v>
      </c>
    </row>
    <row r="63" spans="1:40" s="3" customFormat="1" x14ac:dyDescent="0.2">
      <c r="A63" s="131"/>
      <c r="B63" s="137" t="s">
        <v>51</v>
      </c>
      <c r="C63" s="74">
        <v>0</v>
      </c>
      <c r="D63" s="74">
        <v>92.159778718567239</v>
      </c>
      <c r="E63" s="74">
        <v>138.23966807785087</v>
      </c>
      <c r="F63" s="74">
        <v>138.23966807785087</v>
      </c>
      <c r="G63" s="74">
        <v>138.23966807785087</v>
      </c>
      <c r="H63" s="74">
        <v>138.23966807785087</v>
      </c>
      <c r="I63" s="74">
        <v>138.23966807785087</v>
      </c>
      <c r="J63" s="74">
        <v>138.23966807785087</v>
      </c>
      <c r="K63" s="74">
        <v>138.23966807785087</v>
      </c>
      <c r="L63" s="74">
        <v>138.23966807785087</v>
      </c>
      <c r="M63" s="74">
        <v>138.23966807785087</v>
      </c>
      <c r="N63" s="74">
        <v>138.23966807785087</v>
      </c>
      <c r="O63" s="74">
        <v>138.23966807785087</v>
      </c>
      <c r="P63" s="74">
        <v>138.23966807785087</v>
      </c>
      <c r="Q63" s="74">
        <v>138.23966807785087</v>
      </c>
      <c r="R63" s="74">
        <v>138.23966807785087</v>
      </c>
      <c r="S63" s="74">
        <v>138.23966807785087</v>
      </c>
      <c r="T63" s="74">
        <v>138.23966807785087</v>
      </c>
      <c r="U63" s="74">
        <v>138.23966807785087</v>
      </c>
      <c r="V63" s="74">
        <v>138.23966807785087</v>
      </c>
      <c r="W63" s="75">
        <f t="shared" si="5"/>
        <v>2580.4738041198834</v>
      </c>
    </row>
    <row r="64" spans="1:40" s="3" customFormat="1" x14ac:dyDescent="0.2">
      <c r="A64" s="131"/>
      <c r="B64" s="137" t="s">
        <v>52</v>
      </c>
      <c r="C64" s="74">
        <v>0</v>
      </c>
      <c r="D64" s="74">
        <v>0</v>
      </c>
      <c r="E64" s="74">
        <v>0</v>
      </c>
      <c r="F64" s="74">
        <v>0</v>
      </c>
      <c r="G64" s="74">
        <v>0</v>
      </c>
      <c r="H64" s="74">
        <v>0</v>
      </c>
      <c r="I64" s="74">
        <v>0</v>
      </c>
      <c r="J64" s="74">
        <v>0</v>
      </c>
      <c r="K64" s="74">
        <v>0</v>
      </c>
      <c r="L64" s="74">
        <v>0</v>
      </c>
      <c r="M64" s="74">
        <v>0</v>
      </c>
      <c r="N64" s="74">
        <v>0</v>
      </c>
      <c r="O64" s="74">
        <v>0</v>
      </c>
      <c r="P64" s="74">
        <v>0</v>
      </c>
      <c r="Q64" s="74">
        <v>0</v>
      </c>
      <c r="R64" s="74">
        <v>0</v>
      </c>
      <c r="S64" s="74">
        <v>0</v>
      </c>
      <c r="T64" s="74">
        <v>0</v>
      </c>
      <c r="U64" s="74">
        <v>0</v>
      </c>
      <c r="V64" s="74">
        <v>0</v>
      </c>
      <c r="W64" s="75">
        <f t="shared" si="5"/>
        <v>0</v>
      </c>
    </row>
    <row r="65" spans="1:23" s="144" customFormat="1" x14ac:dyDescent="0.2">
      <c r="A65" s="131"/>
      <c r="B65" s="137" t="s">
        <v>53</v>
      </c>
      <c r="C65" s="74">
        <v>0</v>
      </c>
      <c r="D65" s="74">
        <v>0</v>
      </c>
      <c r="E65" s="74">
        <v>0</v>
      </c>
      <c r="F65" s="74">
        <v>0</v>
      </c>
      <c r="G65" s="74">
        <v>0</v>
      </c>
      <c r="H65" s="74">
        <v>0</v>
      </c>
      <c r="I65" s="74">
        <v>0</v>
      </c>
      <c r="J65" s="74">
        <v>0</v>
      </c>
      <c r="K65" s="74">
        <v>0</v>
      </c>
      <c r="L65" s="74">
        <v>0</v>
      </c>
      <c r="M65" s="74">
        <v>0</v>
      </c>
      <c r="N65" s="74">
        <v>0</v>
      </c>
      <c r="O65" s="74">
        <v>0</v>
      </c>
      <c r="P65" s="74">
        <v>0</v>
      </c>
      <c r="Q65" s="74">
        <v>0</v>
      </c>
      <c r="R65" s="74">
        <v>0</v>
      </c>
      <c r="S65" s="74">
        <v>0</v>
      </c>
      <c r="T65" s="74">
        <v>0</v>
      </c>
      <c r="U65" s="74">
        <v>0</v>
      </c>
      <c r="V65" s="74">
        <v>0</v>
      </c>
      <c r="W65" s="75">
        <f t="shared" si="5"/>
        <v>0</v>
      </c>
    </row>
    <row r="66" spans="1:23" s="144" customFormat="1" x14ac:dyDescent="0.2">
      <c r="A66" s="131"/>
      <c r="B66" s="137" t="s">
        <v>193</v>
      </c>
      <c r="C66" s="74">
        <v>0</v>
      </c>
      <c r="D66" s="74">
        <v>99.396434664889057</v>
      </c>
      <c r="E66" s="74">
        <v>93.678390197178985</v>
      </c>
      <c r="F66" s="74">
        <v>114.46817531615933</v>
      </c>
      <c r="G66" s="74">
        <v>114.46817482187234</v>
      </c>
      <c r="H66" s="74">
        <v>114.46817388510726</v>
      </c>
      <c r="I66" s="74">
        <v>115.72355958613507</v>
      </c>
      <c r="J66" s="74">
        <v>114.46817884978563</v>
      </c>
      <c r="K66" s="74">
        <v>114.46817617275849</v>
      </c>
      <c r="L66" s="74">
        <v>114.46817471306198</v>
      </c>
      <c r="M66" s="74">
        <v>114.46817701883376</v>
      </c>
      <c r="N66" s="74">
        <v>114.4681810771949</v>
      </c>
      <c r="O66" s="74">
        <v>114.36365691703678</v>
      </c>
      <c r="P66" s="74">
        <v>114.46817499889198</v>
      </c>
      <c r="Q66" s="74">
        <v>114.4681725795658</v>
      </c>
      <c r="R66" s="74">
        <v>114.46817280664976</v>
      </c>
      <c r="S66" s="74">
        <v>114.4681783054891</v>
      </c>
      <c r="T66" s="74">
        <v>114.46817802801949</v>
      </c>
      <c r="U66" s="74">
        <v>114.46817957063271</v>
      </c>
      <c r="V66" s="74">
        <v>114.46818002545416</v>
      </c>
      <c r="W66" s="75">
        <f t="shared" si="5"/>
        <v>2140.1846895347167</v>
      </c>
    </row>
    <row r="67" spans="1:23" s="144" customFormat="1" x14ac:dyDescent="0.2">
      <c r="A67" s="133"/>
      <c r="B67" s="137" t="s">
        <v>54</v>
      </c>
      <c r="C67" s="74">
        <v>0</v>
      </c>
      <c r="D67" s="74">
        <v>318.62722113884092</v>
      </c>
      <c r="E67" s="74">
        <v>511.24096107192815</v>
      </c>
      <c r="F67" s="74">
        <v>513.12081430134754</v>
      </c>
      <c r="G67" s="74">
        <v>515.36431315820948</v>
      </c>
      <c r="H67" s="74">
        <v>514.61473474565764</v>
      </c>
      <c r="I67" s="74">
        <v>519.52344599783817</v>
      </c>
      <c r="J67" s="74">
        <v>515.40669473787875</v>
      </c>
      <c r="K67" s="74">
        <v>512.46915431192997</v>
      </c>
      <c r="L67" s="74">
        <v>514.80182096838814</v>
      </c>
      <c r="M67" s="74">
        <v>513.95058043767699</v>
      </c>
      <c r="N67" s="74">
        <v>511.86371026631485</v>
      </c>
      <c r="O67" s="74">
        <v>513.87848296727464</v>
      </c>
      <c r="P67" s="74">
        <v>519.08377709998695</v>
      </c>
      <c r="Q67" s="74">
        <v>515.38305463605536</v>
      </c>
      <c r="R67" s="74">
        <v>517.63644811911786</v>
      </c>
      <c r="S67" s="74">
        <v>515.18530262045601</v>
      </c>
      <c r="T67" s="74">
        <v>513.79934378480698</v>
      </c>
      <c r="U67" s="74">
        <v>517.67902848074868</v>
      </c>
      <c r="V67" s="74">
        <v>515.08813561997749</v>
      </c>
      <c r="W67" s="75">
        <f t="shared" si="5"/>
        <v>9588.7170244644331</v>
      </c>
    </row>
    <row r="68" spans="1:23" s="144" customFormat="1" x14ac:dyDescent="0.2">
      <c r="A68" s="133"/>
      <c r="B68" s="137" t="s">
        <v>55</v>
      </c>
      <c r="C68" s="74">
        <v>0</v>
      </c>
      <c r="D68" s="74">
        <v>318.62722113884092</v>
      </c>
      <c r="E68" s="74">
        <v>511.24096107192815</v>
      </c>
      <c r="F68" s="74">
        <v>513.12081430134754</v>
      </c>
      <c r="G68" s="74">
        <v>515.36431315820948</v>
      </c>
      <c r="H68" s="74">
        <v>514.61473474565764</v>
      </c>
      <c r="I68" s="74">
        <v>519.52344599783817</v>
      </c>
      <c r="J68" s="74">
        <v>515.40669473787875</v>
      </c>
      <c r="K68" s="74">
        <v>512.46915431192997</v>
      </c>
      <c r="L68" s="74">
        <v>514.80182096838814</v>
      </c>
      <c r="M68" s="74">
        <v>513.95058043767699</v>
      </c>
      <c r="N68" s="74">
        <v>511.86371026631485</v>
      </c>
      <c r="O68" s="74">
        <v>513.87848296727464</v>
      </c>
      <c r="P68" s="74">
        <v>519.08377709998695</v>
      </c>
      <c r="Q68" s="74">
        <v>515.38305463605536</v>
      </c>
      <c r="R68" s="74">
        <v>517.63644811911786</v>
      </c>
      <c r="S68" s="74">
        <v>515.18530262045601</v>
      </c>
      <c r="T68" s="74">
        <v>513.79934378480698</v>
      </c>
      <c r="U68" s="74">
        <v>517.67902848074868</v>
      </c>
      <c r="V68" s="74">
        <v>515.08813561997749</v>
      </c>
      <c r="W68" s="75">
        <f t="shared" si="5"/>
        <v>9588.7170244644331</v>
      </c>
    </row>
    <row r="69" spans="1:23" x14ac:dyDescent="0.2">
      <c r="A69" s="133"/>
      <c r="B69" s="137" t="s">
        <v>56</v>
      </c>
      <c r="C69" s="74">
        <v>0</v>
      </c>
      <c r="D69" s="74">
        <v>1593.1361056942048</v>
      </c>
      <c r="E69" s="74">
        <v>2556.2048053596409</v>
      </c>
      <c r="F69" s="74">
        <v>2565.6040715067379</v>
      </c>
      <c r="G69" s="74">
        <v>2576.8215657910473</v>
      </c>
      <c r="H69" s="74">
        <v>2573.0736737282882</v>
      </c>
      <c r="I69" s="74">
        <v>2597.6172299891909</v>
      </c>
      <c r="J69" s="74">
        <v>2577.0334736893942</v>
      </c>
      <c r="K69" s="74">
        <v>2562.3457715596501</v>
      </c>
      <c r="L69" s="74">
        <v>2574.0091048419408</v>
      </c>
      <c r="M69" s="74">
        <v>2569.7529021883847</v>
      </c>
      <c r="N69" s="74">
        <v>2559.3185513315739</v>
      </c>
      <c r="O69" s="74">
        <v>2569.3924148363731</v>
      </c>
      <c r="P69" s="74">
        <v>2595.4188854999347</v>
      </c>
      <c r="Q69" s="74">
        <v>2576.9152731802765</v>
      </c>
      <c r="R69" s="74">
        <v>2588.1822405955895</v>
      </c>
      <c r="S69" s="74">
        <v>2575.9265131022798</v>
      </c>
      <c r="T69" s="74">
        <v>2568.9967189240351</v>
      </c>
      <c r="U69" s="74">
        <v>2588.3951424037436</v>
      </c>
      <c r="V69" s="74">
        <v>2575.4406780998879</v>
      </c>
      <c r="W69" s="75">
        <f t="shared" si="5"/>
        <v>47943.585122322176</v>
      </c>
    </row>
    <row r="70" spans="1:23" x14ac:dyDescent="0.2">
      <c r="A70" s="138"/>
      <c r="B70" s="139"/>
      <c r="C70" s="77"/>
      <c r="D70" s="76"/>
      <c r="E70" s="77"/>
      <c r="F70" s="76"/>
      <c r="G70" s="77"/>
      <c r="H70" s="76"/>
      <c r="I70" s="77"/>
      <c r="J70" s="76"/>
      <c r="K70" s="77"/>
      <c r="L70" s="76"/>
      <c r="M70" s="77"/>
      <c r="N70" s="76"/>
      <c r="O70" s="77"/>
      <c r="P70" s="77"/>
      <c r="Q70" s="77"/>
      <c r="R70" s="76"/>
      <c r="S70" s="77"/>
      <c r="T70" s="76"/>
      <c r="U70" s="77"/>
      <c r="V70" s="76"/>
      <c r="W70" s="78"/>
    </row>
    <row r="71" spans="1:23" x14ac:dyDescent="0.2">
      <c r="A71" s="145" t="s">
        <v>24</v>
      </c>
      <c r="B71" s="146"/>
      <c r="C71" s="79">
        <f>SUM(C10:C17,C20:C27,C33:C38,C41:C46,C52:C59,C62:C70)</f>
        <v>300597.25445408275</v>
      </c>
      <c r="D71" s="79">
        <f t="shared" ref="D71:V71" si="6">SUM(D10:D17,D20:D27,D33:D38,D41:D46,D52:D59,D62:D70)</f>
        <v>337908.46064443706</v>
      </c>
      <c r="E71" s="79">
        <f t="shared" si="6"/>
        <v>356393.08604325471</v>
      </c>
      <c r="F71" s="79">
        <f t="shared" si="6"/>
        <v>352720.53171843814</v>
      </c>
      <c r="G71" s="79">
        <f t="shared" si="6"/>
        <v>361443.92312766123</v>
      </c>
      <c r="H71" s="79">
        <f t="shared" si="6"/>
        <v>369120.31315511232</v>
      </c>
      <c r="I71" s="79">
        <f t="shared" si="6"/>
        <v>405258.8081144946</v>
      </c>
      <c r="J71" s="79">
        <f t="shared" si="6"/>
        <v>420802.5953459795</v>
      </c>
      <c r="K71" s="79">
        <f t="shared" si="6"/>
        <v>366019.0364314394</v>
      </c>
      <c r="L71" s="79">
        <f t="shared" si="6"/>
        <v>381299.06924789766</v>
      </c>
      <c r="M71" s="79">
        <f t="shared" si="6"/>
        <v>347640.0493918432</v>
      </c>
      <c r="N71" s="79">
        <f t="shared" si="6"/>
        <v>384706.22327097791</v>
      </c>
      <c r="O71" s="79">
        <f t="shared" si="6"/>
        <v>361160.33603750943</v>
      </c>
      <c r="P71" s="79">
        <f t="shared" si="6"/>
        <v>409032.78326276666</v>
      </c>
      <c r="Q71" s="79">
        <f t="shared" si="6"/>
        <v>440168.88110742561</v>
      </c>
      <c r="R71" s="79">
        <f t="shared" si="6"/>
        <v>368556.69743659289</v>
      </c>
      <c r="S71" s="79">
        <f t="shared" si="6"/>
        <v>387037.01332582359</v>
      </c>
      <c r="T71" s="79">
        <f t="shared" si="6"/>
        <v>382807.89863298781</v>
      </c>
      <c r="U71" s="79">
        <f t="shared" si="6"/>
        <v>350207.02814019943</v>
      </c>
      <c r="V71" s="79">
        <f t="shared" si="6"/>
        <v>454666.87957071752</v>
      </c>
      <c r="W71" s="79">
        <f>SUM(W6:W70)</f>
        <v>7537546.868459641</v>
      </c>
    </row>
  </sheetData>
  <mergeCells count="1">
    <mergeCell ref="A5:B5"/>
  </mergeCells>
  <pageMargins left="0.78740157480314965" right="0.78740157480314965" top="0.98425196850393704" bottom="0.98425196850393704" header="0.51181102362204722" footer="0.51181102362204722"/>
  <pageSetup paperSize="5048" scale="45" fitToHeight="5" orientation="landscape" r:id="rId1"/>
  <headerFooter alignWithMargins="0">
    <oddHeader>&amp;CCONCESSÃO DA LINHA 5 - LILÁS E LINHA 17 - OURO</oddHeader>
    <oddFooter>&amp;LAnexo II - QUADRO C.2 - Demonstrativo dos Custos Operacionais, Administrativos, Outras Despesas, Custos de Construção / Fornecimento / Depreciação e Amortização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84"/>
  <sheetViews>
    <sheetView showGridLines="0" zoomScaleNormal="100" workbookViewId="0">
      <pane xSplit="3" ySplit="7" topLeftCell="D8" activePane="bottomRight" state="frozen"/>
      <selection activeCell="A4" sqref="A4"/>
      <selection pane="topRight" activeCell="A4" sqref="A4"/>
      <selection pane="bottomLeft" activeCell="A4" sqref="A4"/>
      <selection pane="bottomRight" activeCell="D8" sqref="D8"/>
    </sheetView>
  </sheetViews>
  <sheetFormatPr defaultRowHeight="12.75" outlineLevelRow="1" x14ac:dyDescent="0.2"/>
  <cols>
    <col min="1" max="1" width="2.42578125" style="81" customWidth="1"/>
    <col min="2" max="2" width="2.28515625" style="81" customWidth="1"/>
    <col min="3" max="3" width="55.5703125" style="81" customWidth="1"/>
    <col min="4" max="22" width="9.7109375" style="81" customWidth="1"/>
    <col min="23" max="23" width="10.28515625" style="81" bestFit="1" customWidth="1"/>
    <col min="24" max="30" width="9.7109375" style="81" customWidth="1"/>
    <col min="31" max="16384" width="9.140625" style="81"/>
  </cols>
  <sheetData>
    <row r="1" spans="1:23" x14ac:dyDescent="0.2">
      <c r="A1" s="3" t="s">
        <v>57</v>
      </c>
    </row>
    <row r="2" spans="1:23" x14ac:dyDescent="0.2">
      <c r="A2" s="2" t="s">
        <v>1</v>
      </c>
    </row>
    <row r="3" spans="1:23" x14ac:dyDescent="0.2">
      <c r="A3" s="3"/>
    </row>
    <row r="4" spans="1:23" x14ac:dyDescent="0.2">
      <c r="A4" s="3" t="s">
        <v>58</v>
      </c>
    </row>
    <row r="5" spans="1:23" x14ac:dyDescent="0.2">
      <c r="A5" s="39"/>
      <c r="G5" s="3"/>
    </row>
    <row r="6" spans="1:23" x14ac:dyDescent="0.2">
      <c r="A6" s="144" t="s">
        <v>2</v>
      </c>
      <c r="G6" s="122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</row>
    <row r="7" spans="1:23" x14ac:dyDescent="0.2">
      <c r="A7" s="183"/>
      <c r="B7" s="185"/>
      <c r="C7" s="184"/>
      <c r="D7" s="147" t="s">
        <v>4</v>
      </c>
      <c r="E7" s="148" t="s">
        <v>5</v>
      </c>
      <c r="F7" s="147" t="s">
        <v>6</v>
      </c>
      <c r="G7" s="148" t="s">
        <v>7</v>
      </c>
      <c r="H7" s="147" t="s">
        <v>8</v>
      </c>
      <c r="I7" s="148" t="s">
        <v>9</v>
      </c>
      <c r="J7" s="147" t="s">
        <v>10</v>
      </c>
      <c r="K7" s="148" t="s">
        <v>11</v>
      </c>
      <c r="L7" s="147" t="s">
        <v>12</v>
      </c>
      <c r="M7" s="148" t="s">
        <v>13</v>
      </c>
      <c r="N7" s="147" t="s">
        <v>14</v>
      </c>
      <c r="O7" s="148" t="s">
        <v>15</v>
      </c>
      <c r="P7" s="147" t="s">
        <v>16</v>
      </c>
      <c r="Q7" s="147" t="s">
        <v>17</v>
      </c>
      <c r="R7" s="147" t="s">
        <v>18</v>
      </c>
      <c r="S7" s="148" t="s">
        <v>19</v>
      </c>
      <c r="T7" s="147" t="s">
        <v>20</v>
      </c>
      <c r="U7" s="148" t="s">
        <v>21</v>
      </c>
      <c r="V7" s="147" t="s">
        <v>22</v>
      </c>
      <c r="W7" s="147" t="s">
        <v>23</v>
      </c>
    </row>
    <row r="8" spans="1:23" ht="6" customHeight="1" x14ac:dyDescent="0.2">
      <c r="A8" s="131"/>
      <c r="B8" s="123"/>
      <c r="C8" s="149"/>
      <c r="D8" s="82"/>
      <c r="E8" s="83"/>
      <c r="F8" s="82"/>
      <c r="G8" s="83"/>
      <c r="H8" s="82"/>
      <c r="I8" s="83"/>
      <c r="J8" s="82"/>
      <c r="K8" s="83"/>
      <c r="L8" s="82"/>
      <c r="M8" s="83"/>
      <c r="N8" s="82"/>
      <c r="O8" s="83"/>
      <c r="P8" s="82"/>
      <c r="Q8" s="82"/>
      <c r="R8" s="82"/>
      <c r="S8" s="83"/>
      <c r="T8" s="82"/>
      <c r="U8" s="83"/>
      <c r="V8" s="82"/>
      <c r="W8" s="82"/>
    </row>
    <row r="9" spans="1:23" s="3" customFormat="1" x14ac:dyDescent="0.2">
      <c r="A9" s="131" t="s">
        <v>59</v>
      </c>
      <c r="B9" s="122"/>
      <c r="C9" s="149"/>
      <c r="D9" s="71"/>
      <c r="E9" s="72"/>
      <c r="F9" s="71"/>
      <c r="G9" s="72"/>
      <c r="H9" s="71"/>
      <c r="I9" s="72"/>
      <c r="J9" s="71"/>
      <c r="K9" s="72"/>
      <c r="L9" s="71"/>
      <c r="M9" s="72"/>
      <c r="N9" s="71"/>
      <c r="O9" s="72"/>
      <c r="P9" s="71"/>
      <c r="Q9" s="71"/>
      <c r="R9" s="71"/>
      <c r="S9" s="72"/>
      <c r="T9" s="71"/>
      <c r="U9" s="72"/>
      <c r="V9" s="71"/>
      <c r="W9" s="71"/>
    </row>
    <row r="10" spans="1:23" ht="6" customHeight="1" x14ac:dyDescent="0.2">
      <c r="A10" s="150"/>
      <c r="B10" s="123"/>
      <c r="C10" s="93"/>
      <c r="D10" s="82"/>
      <c r="E10" s="83"/>
      <c r="F10" s="82"/>
      <c r="G10" s="83"/>
      <c r="H10" s="82"/>
      <c r="I10" s="83"/>
      <c r="J10" s="82"/>
      <c r="K10" s="83"/>
      <c r="L10" s="82"/>
      <c r="M10" s="83"/>
      <c r="N10" s="82"/>
      <c r="O10" s="83"/>
      <c r="P10" s="82"/>
      <c r="Q10" s="82"/>
      <c r="R10" s="82"/>
      <c r="S10" s="83"/>
      <c r="T10" s="82"/>
      <c r="U10" s="83"/>
      <c r="V10" s="82"/>
      <c r="W10" s="82"/>
    </row>
    <row r="11" spans="1:23" s="3" customFormat="1" x14ac:dyDescent="0.2">
      <c r="A11" s="151" t="s">
        <v>25</v>
      </c>
      <c r="B11" s="122"/>
      <c r="C11" s="149"/>
      <c r="D11" s="71"/>
      <c r="E11" s="72"/>
      <c r="F11" s="71"/>
      <c r="G11" s="72"/>
      <c r="H11" s="71"/>
      <c r="I11" s="72"/>
      <c r="J11" s="71"/>
      <c r="K11" s="72"/>
      <c r="L11" s="71"/>
      <c r="M11" s="72"/>
      <c r="N11" s="71"/>
      <c r="O11" s="72"/>
      <c r="P11" s="71"/>
      <c r="Q11" s="71"/>
      <c r="R11" s="71"/>
      <c r="S11" s="72"/>
      <c r="T11" s="71"/>
      <c r="U11" s="72"/>
      <c r="V11" s="71"/>
      <c r="W11" s="71"/>
    </row>
    <row r="12" spans="1:23" x14ac:dyDescent="0.2">
      <c r="A12" s="152" t="s">
        <v>60</v>
      </c>
      <c r="B12" s="121"/>
      <c r="C12" s="80"/>
      <c r="D12" s="74">
        <f>D71</f>
        <v>2390.104043061112</v>
      </c>
      <c r="E12" s="74">
        <f t="shared" ref="E12:W23" si="0">E71+D12</f>
        <v>4780.2080861222239</v>
      </c>
      <c r="F12" s="74">
        <f t="shared" si="0"/>
        <v>6627.2157313580756</v>
      </c>
      <c r="G12" s="74">
        <f t="shared" si="0"/>
        <v>8474.2233765939272</v>
      </c>
      <c r="H12" s="74">
        <f t="shared" si="0"/>
        <v>9020.2896761139273</v>
      </c>
      <c r="I12" s="74">
        <f t="shared" si="0"/>
        <v>9020.2896761139273</v>
      </c>
      <c r="J12" s="74">
        <f t="shared" si="0"/>
        <v>9020.2896761139273</v>
      </c>
      <c r="K12" s="74">
        <f t="shared" si="0"/>
        <v>9020.2896761139273</v>
      </c>
      <c r="L12" s="74">
        <f t="shared" si="0"/>
        <v>9020.2896761139273</v>
      </c>
      <c r="M12" s="74">
        <f t="shared" si="0"/>
        <v>9020.2896761139273</v>
      </c>
      <c r="N12" s="74">
        <f t="shared" si="0"/>
        <v>9020.2896761139273</v>
      </c>
      <c r="O12" s="74">
        <f t="shared" si="0"/>
        <v>9020.2896761139273</v>
      </c>
      <c r="P12" s="74">
        <f t="shared" si="0"/>
        <v>9020.2896761139273</v>
      </c>
      <c r="Q12" s="74">
        <f t="shared" si="0"/>
        <v>9020.2896761139273</v>
      </c>
      <c r="R12" s="74">
        <f t="shared" si="0"/>
        <v>9020.2896761139273</v>
      </c>
      <c r="S12" s="74">
        <f t="shared" si="0"/>
        <v>9020.2896761139273</v>
      </c>
      <c r="T12" s="74">
        <f t="shared" si="0"/>
        <v>9020.2896761139273</v>
      </c>
      <c r="U12" s="74">
        <f t="shared" si="0"/>
        <v>9020.2896761139273</v>
      </c>
      <c r="V12" s="74">
        <f t="shared" si="0"/>
        <v>9020.2896761139273</v>
      </c>
      <c r="W12" s="74">
        <f t="shared" si="0"/>
        <v>9020.2896761139273</v>
      </c>
    </row>
    <row r="13" spans="1:23" x14ac:dyDescent="0.2">
      <c r="A13" s="152" t="s">
        <v>61</v>
      </c>
      <c r="B13" s="121"/>
      <c r="C13" s="80"/>
      <c r="D13" s="74">
        <f t="shared" ref="D13:D23" si="1">D72</f>
        <v>611.63340000000005</v>
      </c>
      <c r="E13" s="74">
        <f t="shared" si="0"/>
        <v>1223.2668000000001</v>
      </c>
      <c r="F13" s="74">
        <f t="shared" si="0"/>
        <v>1223.2668000000001</v>
      </c>
      <c r="G13" s="74">
        <f t="shared" si="0"/>
        <v>1223.2668000000001</v>
      </c>
      <c r="H13" s="74">
        <f t="shared" si="0"/>
        <v>1223.2668000000001</v>
      </c>
      <c r="I13" s="74">
        <f t="shared" si="0"/>
        <v>1223.2668000000001</v>
      </c>
      <c r="J13" s="74">
        <f t="shared" si="0"/>
        <v>1223.2668000000001</v>
      </c>
      <c r="K13" s="74">
        <f t="shared" si="0"/>
        <v>1223.2668000000001</v>
      </c>
      <c r="L13" s="74">
        <f t="shared" si="0"/>
        <v>1223.2668000000001</v>
      </c>
      <c r="M13" s="74">
        <f t="shared" si="0"/>
        <v>1223.2668000000001</v>
      </c>
      <c r="N13" s="74">
        <f t="shared" si="0"/>
        <v>1223.2668000000001</v>
      </c>
      <c r="O13" s="74">
        <f t="shared" si="0"/>
        <v>1223.2668000000001</v>
      </c>
      <c r="P13" s="74">
        <f t="shared" si="0"/>
        <v>1223.2668000000001</v>
      </c>
      <c r="Q13" s="74">
        <f t="shared" si="0"/>
        <v>1223.2668000000001</v>
      </c>
      <c r="R13" s="74">
        <f t="shared" si="0"/>
        <v>1223.2668000000001</v>
      </c>
      <c r="S13" s="74">
        <f t="shared" si="0"/>
        <v>1223.2668000000001</v>
      </c>
      <c r="T13" s="74">
        <f t="shared" si="0"/>
        <v>1223.2668000000001</v>
      </c>
      <c r="U13" s="74">
        <f t="shared" si="0"/>
        <v>1223.2668000000001</v>
      </c>
      <c r="V13" s="74">
        <f t="shared" si="0"/>
        <v>1223.2668000000001</v>
      </c>
      <c r="W13" s="74">
        <f t="shared" si="0"/>
        <v>1223.2668000000001</v>
      </c>
    </row>
    <row r="14" spans="1:23" x14ac:dyDescent="0.2">
      <c r="A14" s="152" t="s">
        <v>62</v>
      </c>
      <c r="B14" s="121"/>
      <c r="C14" s="80"/>
      <c r="D14" s="74">
        <f t="shared" si="1"/>
        <v>4893.0672000000004</v>
      </c>
      <c r="E14" s="74">
        <f t="shared" si="0"/>
        <v>17358.297570149141</v>
      </c>
      <c r="F14" s="74">
        <f t="shared" si="0"/>
        <v>29823.527940298285</v>
      </c>
      <c r="G14" s="74">
        <f t="shared" si="0"/>
        <v>29823.527940298285</v>
      </c>
      <c r="H14" s="74">
        <f t="shared" si="0"/>
        <v>29823.527940298285</v>
      </c>
      <c r="I14" s="74">
        <f t="shared" si="0"/>
        <v>29823.527940298285</v>
      </c>
      <c r="J14" s="74">
        <f t="shared" si="0"/>
        <v>29823.527940298285</v>
      </c>
      <c r="K14" s="74">
        <f t="shared" si="0"/>
        <v>29823.527940298285</v>
      </c>
      <c r="L14" s="74">
        <f t="shared" si="0"/>
        <v>29823.527940298285</v>
      </c>
      <c r="M14" s="74">
        <f t="shared" si="0"/>
        <v>29823.527940298285</v>
      </c>
      <c r="N14" s="74">
        <f t="shared" si="0"/>
        <v>29823.527940298285</v>
      </c>
      <c r="O14" s="74">
        <f t="shared" si="0"/>
        <v>29823.527940298285</v>
      </c>
      <c r="P14" s="74">
        <f t="shared" si="0"/>
        <v>29823.527940298285</v>
      </c>
      <c r="Q14" s="74">
        <f t="shared" si="0"/>
        <v>29823.527940298285</v>
      </c>
      <c r="R14" s="74">
        <f t="shared" si="0"/>
        <v>29823.527940298285</v>
      </c>
      <c r="S14" s="74">
        <f t="shared" si="0"/>
        <v>29823.527940298285</v>
      </c>
      <c r="T14" s="74">
        <f t="shared" si="0"/>
        <v>29823.527940298285</v>
      </c>
      <c r="U14" s="74">
        <f t="shared" si="0"/>
        <v>29823.527940298285</v>
      </c>
      <c r="V14" s="74">
        <f t="shared" si="0"/>
        <v>29823.527940298285</v>
      </c>
      <c r="W14" s="74">
        <f t="shared" si="0"/>
        <v>29823.527940298285</v>
      </c>
    </row>
    <row r="15" spans="1:23" x14ac:dyDescent="0.2">
      <c r="A15" s="152" t="s">
        <v>63</v>
      </c>
      <c r="B15" s="121"/>
      <c r="C15" s="80"/>
      <c r="D15" s="74">
        <f t="shared" si="1"/>
        <v>8123.9441590713304</v>
      </c>
      <c r="E15" s="74">
        <f t="shared" si="0"/>
        <v>16247.888318142661</v>
      </c>
      <c r="F15" s="74">
        <f t="shared" si="0"/>
        <v>24371.832477213989</v>
      </c>
      <c r="G15" s="74">
        <f t="shared" si="0"/>
        <v>24371.832477213989</v>
      </c>
      <c r="H15" s="74">
        <f t="shared" si="0"/>
        <v>24371.832477213989</v>
      </c>
      <c r="I15" s="74">
        <f t="shared" si="0"/>
        <v>24371.832477213989</v>
      </c>
      <c r="J15" s="74">
        <f t="shared" si="0"/>
        <v>24371.832477213989</v>
      </c>
      <c r="K15" s="74">
        <f t="shared" si="0"/>
        <v>24371.832477213989</v>
      </c>
      <c r="L15" s="74">
        <f t="shared" si="0"/>
        <v>24371.832477213989</v>
      </c>
      <c r="M15" s="74">
        <f t="shared" si="0"/>
        <v>24371.832477213989</v>
      </c>
      <c r="N15" s="74">
        <f t="shared" si="0"/>
        <v>28565.191067613989</v>
      </c>
      <c r="O15" s="74">
        <f t="shared" si="0"/>
        <v>32758.549658013988</v>
      </c>
      <c r="P15" s="74">
        <f t="shared" si="0"/>
        <v>36951.908248413987</v>
      </c>
      <c r="Q15" s="74">
        <f t="shared" si="0"/>
        <v>36951.908248413987</v>
      </c>
      <c r="R15" s="74">
        <f t="shared" si="0"/>
        <v>36951.908248413987</v>
      </c>
      <c r="S15" s="74">
        <f t="shared" si="0"/>
        <v>36951.908248413987</v>
      </c>
      <c r="T15" s="74">
        <f t="shared" si="0"/>
        <v>36951.908248413987</v>
      </c>
      <c r="U15" s="74">
        <f t="shared" si="0"/>
        <v>36951.908248413987</v>
      </c>
      <c r="V15" s="74">
        <f t="shared" si="0"/>
        <v>36951.908248413987</v>
      </c>
      <c r="W15" s="74">
        <f t="shared" si="0"/>
        <v>36951.908248413987</v>
      </c>
    </row>
    <row r="16" spans="1:23" x14ac:dyDescent="0.2">
      <c r="A16" s="152" t="s">
        <v>64</v>
      </c>
      <c r="B16" s="121"/>
      <c r="C16" s="80"/>
      <c r="D16" s="74">
        <f t="shared" si="1"/>
        <v>13217.347338244994</v>
      </c>
      <c r="E16" s="74">
        <f t="shared" si="0"/>
        <v>16910.974161995353</v>
      </c>
      <c r="F16" s="74">
        <f t="shared" si="0"/>
        <v>21231.646715604289</v>
      </c>
      <c r="G16" s="74">
        <f t="shared" si="0"/>
        <v>25190.014383665475</v>
      </c>
      <c r="H16" s="74">
        <f t="shared" si="0"/>
        <v>27044.965051922933</v>
      </c>
      <c r="I16" s="74">
        <f t="shared" si="0"/>
        <v>32618.351104129491</v>
      </c>
      <c r="J16" s="74">
        <f t="shared" si="0"/>
        <v>43538.837957970027</v>
      </c>
      <c r="K16" s="74">
        <f t="shared" si="0"/>
        <v>63018.333476014282</v>
      </c>
      <c r="L16" s="74">
        <f t="shared" si="0"/>
        <v>73199.015129395208</v>
      </c>
      <c r="M16" s="74">
        <f t="shared" si="0"/>
        <v>95553.918628437066</v>
      </c>
      <c r="N16" s="74">
        <f t="shared" si="0"/>
        <v>101508.96472959971</v>
      </c>
      <c r="O16" s="74">
        <f t="shared" si="0"/>
        <v>120047.43322139014</v>
      </c>
      <c r="P16" s="74">
        <f t="shared" si="0"/>
        <v>129654.79630413068</v>
      </c>
      <c r="Q16" s="74">
        <f t="shared" si="0"/>
        <v>154933.34423146563</v>
      </c>
      <c r="R16" s="74">
        <f t="shared" si="0"/>
        <v>175008.01796833737</v>
      </c>
      <c r="S16" s="74">
        <f t="shared" si="0"/>
        <v>186814.45297021526</v>
      </c>
      <c r="T16" s="74">
        <f t="shared" si="0"/>
        <v>195314.483474009</v>
      </c>
      <c r="U16" s="74">
        <f t="shared" si="0"/>
        <v>204893.42767139239</v>
      </c>
      <c r="V16" s="74">
        <f t="shared" si="0"/>
        <v>212951.47990150598</v>
      </c>
      <c r="W16" s="74">
        <f t="shared" si="0"/>
        <v>227634.21454679407</v>
      </c>
    </row>
    <row r="17" spans="1:23" x14ac:dyDescent="0.2">
      <c r="A17" s="152" t="s">
        <v>65</v>
      </c>
      <c r="B17" s="121"/>
      <c r="C17" s="80"/>
      <c r="D17" s="74">
        <f t="shared" si="1"/>
        <v>11258.278151248795</v>
      </c>
      <c r="E17" s="74">
        <f t="shared" si="0"/>
        <v>20906.737193697583</v>
      </c>
      <c r="F17" s="74">
        <f t="shared" si="0"/>
        <v>26355.660148406376</v>
      </c>
      <c r="G17" s="74">
        <f t="shared" si="0"/>
        <v>26355.660148406376</v>
      </c>
      <c r="H17" s="74">
        <f t="shared" si="0"/>
        <v>26355.660148406376</v>
      </c>
      <c r="I17" s="74">
        <f t="shared" si="0"/>
        <v>26355.660148406376</v>
      </c>
      <c r="J17" s="74">
        <f t="shared" si="0"/>
        <v>26355.660148406376</v>
      </c>
      <c r="K17" s="74">
        <f t="shared" si="0"/>
        <v>26355.660148406376</v>
      </c>
      <c r="L17" s="74">
        <f t="shared" si="0"/>
        <v>26355.660148406376</v>
      </c>
      <c r="M17" s="74">
        <f t="shared" si="0"/>
        <v>26355.660148406376</v>
      </c>
      <c r="N17" s="74">
        <f t="shared" si="0"/>
        <v>26355.660148406376</v>
      </c>
      <c r="O17" s="74">
        <f t="shared" si="0"/>
        <v>26355.660148406376</v>
      </c>
      <c r="P17" s="74">
        <f t="shared" si="0"/>
        <v>26355.660148406376</v>
      </c>
      <c r="Q17" s="74">
        <f t="shared" si="0"/>
        <v>26355.660148406376</v>
      </c>
      <c r="R17" s="74">
        <f t="shared" si="0"/>
        <v>26355.660148406376</v>
      </c>
      <c r="S17" s="74">
        <f t="shared" si="0"/>
        <v>26355.660148406376</v>
      </c>
      <c r="T17" s="74">
        <f t="shared" si="0"/>
        <v>26355.660148406376</v>
      </c>
      <c r="U17" s="74">
        <f t="shared" si="0"/>
        <v>26355.660148406376</v>
      </c>
      <c r="V17" s="74">
        <f t="shared" si="0"/>
        <v>26355.660148406376</v>
      </c>
      <c r="W17" s="74">
        <f t="shared" si="0"/>
        <v>26355.660148406376</v>
      </c>
    </row>
    <row r="18" spans="1:23" x14ac:dyDescent="0.2">
      <c r="A18" s="152" t="s">
        <v>66</v>
      </c>
      <c r="B18" s="121"/>
      <c r="C18" s="80"/>
      <c r="D18" s="74">
        <f t="shared" si="1"/>
        <v>6984.0313315470603</v>
      </c>
      <c r="E18" s="74">
        <f t="shared" si="0"/>
        <v>12290.510772714628</v>
      </c>
      <c r="F18" s="74">
        <f t="shared" si="0"/>
        <v>13242.306586264796</v>
      </c>
      <c r="G18" s="74">
        <f t="shared" si="0"/>
        <v>13242.306586264796</v>
      </c>
      <c r="H18" s="74">
        <f t="shared" si="0"/>
        <v>13242.306586264796</v>
      </c>
      <c r="I18" s="74">
        <f t="shared" si="0"/>
        <v>13242.306586264796</v>
      </c>
      <c r="J18" s="74">
        <f t="shared" si="0"/>
        <v>13242.306586264796</v>
      </c>
      <c r="K18" s="74">
        <f t="shared" si="0"/>
        <v>13242.306586264796</v>
      </c>
      <c r="L18" s="74">
        <f t="shared" si="0"/>
        <v>13242.306586264796</v>
      </c>
      <c r="M18" s="74">
        <f t="shared" si="0"/>
        <v>13242.306586264796</v>
      </c>
      <c r="N18" s="74">
        <f t="shared" si="0"/>
        <v>13242.306586264796</v>
      </c>
      <c r="O18" s="74">
        <f t="shared" si="0"/>
        <v>13242.306586264796</v>
      </c>
      <c r="P18" s="74">
        <f t="shared" si="0"/>
        <v>13242.306586264796</v>
      </c>
      <c r="Q18" s="74">
        <f t="shared" si="0"/>
        <v>13242.306586264796</v>
      </c>
      <c r="R18" s="74">
        <f t="shared" si="0"/>
        <v>13242.306586264796</v>
      </c>
      <c r="S18" s="74">
        <f t="shared" si="0"/>
        <v>13242.306586264796</v>
      </c>
      <c r="T18" s="74">
        <f t="shared" si="0"/>
        <v>13242.306586264796</v>
      </c>
      <c r="U18" s="74">
        <f t="shared" si="0"/>
        <v>13242.306586264796</v>
      </c>
      <c r="V18" s="74">
        <f t="shared" si="0"/>
        <v>13242.306586264796</v>
      </c>
      <c r="W18" s="74">
        <f t="shared" si="0"/>
        <v>13242.306586264796</v>
      </c>
    </row>
    <row r="19" spans="1:23" x14ac:dyDescent="0.2">
      <c r="A19" s="152" t="s">
        <v>67</v>
      </c>
      <c r="B19" s="121"/>
      <c r="C19" s="80"/>
      <c r="D19" s="74">
        <f t="shared" si="1"/>
        <v>0</v>
      </c>
      <c r="E19" s="74">
        <f t="shared" si="0"/>
        <v>0</v>
      </c>
      <c r="F19" s="74">
        <f t="shared" si="0"/>
        <v>0</v>
      </c>
      <c r="G19" s="74">
        <f t="shared" si="0"/>
        <v>0</v>
      </c>
      <c r="H19" s="74">
        <f t="shared" si="0"/>
        <v>0</v>
      </c>
      <c r="I19" s="74">
        <f t="shared" si="0"/>
        <v>0</v>
      </c>
      <c r="J19" s="74">
        <f t="shared" si="0"/>
        <v>0</v>
      </c>
      <c r="K19" s="74">
        <f t="shared" si="0"/>
        <v>0</v>
      </c>
      <c r="L19" s="74">
        <f t="shared" si="0"/>
        <v>0</v>
      </c>
      <c r="M19" s="74">
        <f t="shared" si="0"/>
        <v>0</v>
      </c>
      <c r="N19" s="74">
        <f t="shared" si="0"/>
        <v>0</v>
      </c>
      <c r="O19" s="74">
        <f t="shared" si="0"/>
        <v>0</v>
      </c>
      <c r="P19" s="74">
        <f t="shared" si="0"/>
        <v>0</v>
      </c>
      <c r="Q19" s="74">
        <f t="shared" si="0"/>
        <v>0</v>
      </c>
      <c r="R19" s="74">
        <f t="shared" si="0"/>
        <v>0</v>
      </c>
      <c r="S19" s="74">
        <f t="shared" si="0"/>
        <v>0</v>
      </c>
      <c r="T19" s="74">
        <f t="shared" si="0"/>
        <v>0</v>
      </c>
      <c r="U19" s="74">
        <f t="shared" si="0"/>
        <v>0</v>
      </c>
      <c r="V19" s="74">
        <f t="shared" si="0"/>
        <v>0</v>
      </c>
      <c r="W19" s="74">
        <f t="shared" si="0"/>
        <v>0</v>
      </c>
    </row>
    <row r="20" spans="1:23" x14ac:dyDescent="0.2">
      <c r="A20" s="152" t="s">
        <v>68</v>
      </c>
      <c r="B20" s="121"/>
      <c r="C20" s="80"/>
      <c r="D20" s="74">
        <f t="shared" si="1"/>
        <v>369.62596608840005</v>
      </c>
      <c r="E20" s="74">
        <f t="shared" si="0"/>
        <v>369.62596608840005</v>
      </c>
      <c r="F20" s="74">
        <f t="shared" si="0"/>
        <v>369.62596608840005</v>
      </c>
      <c r="G20" s="74">
        <f t="shared" si="0"/>
        <v>369.62596608840005</v>
      </c>
      <c r="H20" s="74">
        <f t="shared" si="0"/>
        <v>369.62596608840005</v>
      </c>
      <c r="I20" s="74">
        <f t="shared" si="0"/>
        <v>369.62596608840005</v>
      </c>
      <c r="J20" s="74">
        <f t="shared" si="0"/>
        <v>369.62596608840005</v>
      </c>
      <c r="K20" s="74">
        <f t="shared" si="0"/>
        <v>369.62596608840005</v>
      </c>
      <c r="L20" s="74">
        <f t="shared" si="0"/>
        <v>369.62596608840005</v>
      </c>
      <c r="M20" s="74">
        <f t="shared" si="0"/>
        <v>369.62596608840005</v>
      </c>
      <c r="N20" s="74">
        <f t="shared" si="0"/>
        <v>369.62596608840005</v>
      </c>
      <c r="O20" s="74">
        <f t="shared" si="0"/>
        <v>369.62596608840005</v>
      </c>
      <c r="P20" s="74">
        <f t="shared" si="0"/>
        <v>369.62596608840005</v>
      </c>
      <c r="Q20" s="74">
        <f t="shared" si="0"/>
        <v>369.62596608840005</v>
      </c>
      <c r="R20" s="74">
        <f t="shared" si="0"/>
        <v>369.62596608840005</v>
      </c>
      <c r="S20" s="74">
        <f t="shared" si="0"/>
        <v>369.62596608840005</v>
      </c>
      <c r="T20" s="74">
        <f t="shared" si="0"/>
        <v>369.62596608840005</v>
      </c>
      <c r="U20" s="74">
        <f t="shared" si="0"/>
        <v>369.62596608840005</v>
      </c>
      <c r="V20" s="74">
        <f t="shared" si="0"/>
        <v>369.62596608840005</v>
      </c>
      <c r="W20" s="74">
        <f t="shared" si="0"/>
        <v>369.62596608840005</v>
      </c>
    </row>
    <row r="21" spans="1:23" x14ac:dyDescent="0.2">
      <c r="A21" s="152" t="s">
        <v>69</v>
      </c>
      <c r="B21" s="121"/>
      <c r="C21" s="80"/>
      <c r="D21" s="74">
        <f t="shared" si="1"/>
        <v>7232.3010767789719</v>
      </c>
      <c r="E21" s="74">
        <f t="shared" si="0"/>
        <v>9467.4527987870897</v>
      </c>
      <c r="F21" s="74">
        <f t="shared" si="0"/>
        <v>9467.4527987870897</v>
      </c>
      <c r="G21" s="74">
        <f t="shared" si="0"/>
        <v>9467.4527987870897</v>
      </c>
      <c r="H21" s="74">
        <f t="shared" si="0"/>
        <v>9467.4527987870897</v>
      </c>
      <c r="I21" s="74">
        <f t="shared" si="0"/>
        <v>9467.4527987870897</v>
      </c>
      <c r="J21" s="74">
        <f t="shared" si="0"/>
        <v>9467.4527987870897</v>
      </c>
      <c r="K21" s="74">
        <f t="shared" si="0"/>
        <v>9467.4527987870897</v>
      </c>
      <c r="L21" s="74">
        <f t="shared" si="0"/>
        <v>9467.4527987870897</v>
      </c>
      <c r="M21" s="74">
        <f t="shared" si="0"/>
        <v>9467.4527987870897</v>
      </c>
      <c r="N21" s="74">
        <f t="shared" si="0"/>
        <v>9467.4527987870897</v>
      </c>
      <c r="O21" s="74">
        <f t="shared" si="0"/>
        <v>9467.4527987870897</v>
      </c>
      <c r="P21" s="74">
        <f t="shared" si="0"/>
        <v>9467.4527987870897</v>
      </c>
      <c r="Q21" s="74">
        <f t="shared" si="0"/>
        <v>9467.4527987870897</v>
      </c>
      <c r="R21" s="74">
        <f t="shared" si="0"/>
        <v>9467.4527987870897</v>
      </c>
      <c r="S21" s="74">
        <f t="shared" si="0"/>
        <v>9467.4527987870897</v>
      </c>
      <c r="T21" s="74">
        <f t="shared" si="0"/>
        <v>9467.4527987870897</v>
      </c>
      <c r="U21" s="74">
        <f t="shared" si="0"/>
        <v>12623.270398382787</v>
      </c>
      <c r="V21" s="74">
        <f t="shared" si="0"/>
        <v>15779.087997978484</v>
      </c>
      <c r="W21" s="74">
        <f t="shared" si="0"/>
        <v>18934.905597574179</v>
      </c>
    </row>
    <row r="22" spans="1:23" x14ac:dyDescent="0.2">
      <c r="A22" s="152" t="s">
        <v>70</v>
      </c>
      <c r="B22" s="121"/>
      <c r="C22" s="80"/>
      <c r="D22" s="74">
        <f t="shared" si="1"/>
        <v>12232.668000000001</v>
      </c>
      <c r="E22" s="74">
        <f t="shared" si="0"/>
        <v>30581.670000000002</v>
      </c>
      <c r="F22" s="74">
        <f t="shared" si="0"/>
        <v>67279.673999999999</v>
      </c>
      <c r="G22" s="74">
        <f t="shared" si="0"/>
        <v>85628.676000000007</v>
      </c>
      <c r="H22" s="74">
        <f t="shared" si="0"/>
        <v>85628.676000000007</v>
      </c>
      <c r="I22" s="74">
        <f t="shared" si="0"/>
        <v>85628.676000000007</v>
      </c>
      <c r="J22" s="74">
        <f t="shared" si="0"/>
        <v>85628.676000000007</v>
      </c>
      <c r="K22" s="74">
        <f t="shared" si="0"/>
        <v>85628.676000000007</v>
      </c>
      <c r="L22" s="74">
        <f t="shared" si="0"/>
        <v>85628.676000000007</v>
      </c>
      <c r="M22" s="74">
        <f t="shared" si="0"/>
        <v>85628.676000000007</v>
      </c>
      <c r="N22" s="74">
        <f t="shared" si="0"/>
        <v>85628.676000000007</v>
      </c>
      <c r="O22" s="74">
        <f t="shared" si="0"/>
        <v>85628.676000000007</v>
      </c>
      <c r="P22" s="74">
        <f t="shared" si="0"/>
        <v>85628.676000000007</v>
      </c>
      <c r="Q22" s="74">
        <f t="shared" si="0"/>
        <v>85628.676000000007</v>
      </c>
      <c r="R22" s="74">
        <f t="shared" si="0"/>
        <v>85628.676000000007</v>
      </c>
      <c r="S22" s="74">
        <f t="shared" si="0"/>
        <v>85628.676000000007</v>
      </c>
      <c r="T22" s="74">
        <f t="shared" si="0"/>
        <v>85628.676000000007</v>
      </c>
      <c r="U22" s="74">
        <f t="shared" si="0"/>
        <v>85628.676000000007</v>
      </c>
      <c r="V22" s="74">
        <f t="shared" si="0"/>
        <v>85628.676000000007</v>
      </c>
      <c r="W22" s="74">
        <f t="shared" si="0"/>
        <v>85628.676000000007</v>
      </c>
    </row>
    <row r="23" spans="1:23" x14ac:dyDescent="0.2">
      <c r="A23" s="152" t="s">
        <v>71</v>
      </c>
      <c r="B23" s="121"/>
      <c r="C23" s="80"/>
      <c r="D23" s="74">
        <f t="shared" si="1"/>
        <v>1607.9181512753494</v>
      </c>
      <c r="E23" s="74">
        <f t="shared" si="0"/>
        <v>4451.3357705507042</v>
      </c>
      <c r="F23" s="74">
        <f t="shared" si="0"/>
        <v>6922.3347065507078</v>
      </c>
      <c r="G23" s="74">
        <f t="shared" si="0"/>
        <v>8157.8341745507096</v>
      </c>
      <c r="H23" s="74">
        <f t="shared" si="0"/>
        <v>8928.4922585507102</v>
      </c>
      <c r="I23" s="74">
        <f t="shared" si="0"/>
        <v>9699.1503425507108</v>
      </c>
      <c r="J23" s="74">
        <f t="shared" si="0"/>
        <v>9699.1503425507108</v>
      </c>
      <c r="K23" s="74">
        <f t="shared" si="0"/>
        <v>9699.1503425507108</v>
      </c>
      <c r="L23" s="74">
        <f t="shared" si="0"/>
        <v>9699.1503425507108</v>
      </c>
      <c r="M23" s="74">
        <f t="shared" si="0"/>
        <v>9699.1503425507108</v>
      </c>
      <c r="N23" s="74">
        <f t="shared" si="0"/>
        <v>9699.1503425507108</v>
      </c>
      <c r="O23" s="74">
        <f t="shared" si="0"/>
        <v>9699.1503425507108</v>
      </c>
      <c r="P23" s="74">
        <f t="shared" si="0"/>
        <v>9699.1503425507108</v>
      </c>
      <c r="Q23" s="74">
        <f t="shared" si="0"/>
        <v>9699.1503425507108</v>
      </c>
      <c r="R23" s="74">
        <f t="shared" si="0"/>
        <v>9699.1503425507108</v>
      </c>
      <c r="S23" s="74">
        <f t="shared" si="0"/>
        <v>9699.1503425507108</v>
      </c>
      <c r="T23" s="74">
        <f t="shared" si="0"/>
        <v>9699.1503425507108</v>
      </c>
      <c r="U23" s="74">
        <f t="shared" si="0"/>
        <v>9699.1503425507108</v>
      </c>
      <c r="V23" s="74">
        <f t="shared" si="0"/>
        <v>9699.1503425507108</v>
      </c>
      <c r="W23" s="74">
        <f t="shared" si="0"/>
        <v>9699.1503425507108</v>
      </c>
    </row>
    <row r="24" spans="1:23" ht="6" customHeight="1" x14ac:dyDescent="0.2">
      <c r="A24" s="153"/>
      <c r="B24" s="121"/>
      <c r="C24" s="80"/>
      <c r="D24" s="82"/>
      <c r="E24" s="83"/>
      <c r="F24" s="82"/>
      <c r="G24" s="83"/>
      <c r="H24" s="82"/>
      <c r="I24" s="83"/>
      <c r="J24" s="82"/>
      <c r="K24" s="83"/>
      <c r="L24" s="82"/>
      <c r="M24" s="83"/>
      <c r="N24" s="82"/>
      <c r="O24" s="83"/>
      <c r="P24" s="82"/>
      <c r="Q24" s="82"/>
      <c r="R24" s="82"/>
      <c r="S24" s="83"/>
      <c r="T24" s="82"/>
      <c r="U24" s="83"/>
      <c r="V24" s="82"/>
      <c r="W24" s="82"/>
    </row>
    <row r="25" spans="1:23" s="3" customFormat="1" x14ac:dyDescent="0.2">
      <c r="A25" s="151" t="s">
        <v>32</v>
      </c>
      <c r="B25" s="122"/>
      <c r="C25" s="149"/>
      <c r="D25" s="71"/>
      <c r="E25" s="72"/>
      <c r="F25" s="71"/>
      <c r="G25" s="72"/>
      <c r="H25" s="71"/>
      <c r="I25" s="72"/>
      <c r="J25" s="71"/>
      <c r="K25" s="72"/>
      <c r="L25" s="71"/>
      <c r="M25" s="72"/>
      <c r="N25" s="71"/>
      <c r="O25" s="72"/>
      <c r="P25" s="71"/>
      <c r="Q25" s="71"/>
      <c r="R25" s="71"/>
      <c r="S25" s="72"/>
      <c r="T25" s="71"/>
      <c r="U25" s="72"/>
      <c r="V25" s="71"/>
      <c r="W25" s="71"/>
    </row>
    <row r="26" spans="1:23" x14ac:dyDescent="0.2">
      <c r="A26" s="152" t="s">
        <v>60</v>
      </c>
      <c r="B26" s="121"/>
      <c r="C26" s="80"/>
      <c r="D26" s="74">
        <f t="shared" ref="D26:D36" si="2">D85</f>
        <v>0</v>
      </c>
      <c r="E26" s="74">
        <f t="shared" ref="E26:W36" si="3">E85+D26</f>
        <v>510.85401261353809</v>
      </c>
      <c r="F26" s="74">
        <f t="shared" si="3"/>
        <v>1277.1350315338452</v>
      </c>
      <c r="G26" s="74">
        <f t="shared" si="3"/>
        <v>2554.2700630676904</v>
      </c>
      <c r="H26" s="74">
        <f t="shared" si="3"/>
        <v>3831.4050946015359</v>
      </c>
      <c r="I26" s="74">
        <f t="shared" si="3"/>
        <v>3831.4050946015359</v>
      </c>
      <c r="J26" s="74">
        <f t="shared" si="3"/>
        <v>3831.4050946015359</v>
      </c>
      <c r="K26" s="74">
        <f t="shared" si="3"/>
        <v>3831.4050946015359</v>
      </c>
      <c r="L26" s="74">
        <f t="shared" si="3"/>
        <v>3831.4050946015359</v>
      </c>
      <c r="M26" s="74">
        <f t="shared" si="3"/>
        <v>3831.4050946015359</v>
      </c>
      <c r="N26" s="74">
        <f t="shared" si="3"/>
        <v>3831.4050946015359</v>
      </c>
      <c r="O26" s="74">
        <f t="shared" si="3"/>
        <v>3831.4050946015359</v>
      </c>
      <c r="P26" s="74">
        <f t="shared" si="3"/>
        <v>3831.4050946015359</v>
      </c>
      <c r="Q26" s="74">
        <f t="shared" si="3"/>
        <v>3831.4050946015359</v>
      </c>
      <c r="R26" s="74">
        <f t="shared" si="3"/>
        <v>3831.4050946015359</v>
      </c>
      <c r="S26" s="74">
        <f t="shared" si="3"/>
        <v>3831.4050946015359</v>
      </c>
      <c r="T26" s="74">
        <f t="shared" si="3"/>
        <v>3831.4050946015359</v>
      </c>
      <c r="U26" s="74">
        <f t="shared" si="3"/>
        <v>3831.4050946015359</v>
      </c>
      <c r="V26" s="74">
        <f t="shared" si="3"/>
        <v>3831.4050946015359</v>
      </c>
      <c r="W26" s="74">
        <f t="shared" si="3"/>
        <v>3831.4050946015359</v>
      </c>
    </row>
    <row r="27" spans="1:23" x14ac:dyDescent="0.2">
      <c r="A27" s="152" t="s">
        <v>61</v>
      </c>
      <c r="B27" s="121"/>
      <c r="C27" s="80"/>
      <c r="D27" s="74">
        <f t="shared" si="2"/>
        <v>0</v>
      </c>
      <c r="E27" s="74">
        <f t="shared" si="3"/>
        <v>0</v>
      </c>
      <c r="F27" s="74">
        <f t="shared" si="3"/>
        <v>0</v>
      </c>
      <c r="G27" s="74">
        <f t="shared" si="3"/>
        <v>0</v>
      </c>
      <c r="H27" s="74">
        <f t="shared" si="3"/>
        <v>0</v>
      </c>
      <c r="I27" s="74">
        <f t="shared" si="3"/>
        <v>0</v>
      </c>
      <c r="J27" s="74">
        <f t="shared" si="3"/>
        <v>0</v>
      </c>
      <c r="K27" s="74">
        <f t="shared" si="3"/>
        <v>0</v>
      </c>
      <c r="L27" s="74">
        <f t="shared" si="3"/>
        <v>0</v>
      </c>
      <c r="M27" s="74">
        <f t="shared" si="3"/>
        <v>0</v>
      </c>
      <c r="N27" s="74">
        <f t="shared" si="3"/>
        <v>0</v>
      </c>
      <c r="O27" s="74">
        <f t="shared" si="3"/>
        <v>0</v>
      </c>
      <c r="P27" s="74">
        <f t="shared" si="3"/>
        <v>0</v>
      </c>
      <c r="Q27" s="74">
        <f t="shared" si="3"/>
        <v>0</v>
      </c>
      <c r="R27" s="74">
        <f t="shared" si="3"/>
        <v>0</v>
      </c>
      <c r="S27" s="74">
        <f t="shared" si="3"/>
        <v>0</v>
      </c>
      <c r="T27" s="74">
        <f t="shared" si="3"/>
        <v>0</v>
      </c>
      <c r="U27" s="74">
        <f t="shared" si="3"/>
        <v>0</v>
      </c>
      <c r="V27" s="74">
        <f t="shared" si="3"/>
        <v>0</v>
      </c>
      <c r="W27" s="74">
        <f t="shared" si="3"/>
        <v>0</v>
      </c>
    </row>
    <row r="28" spans="1:23" x14ac:dyDescent="0.2">
      <c r="A28" s="152" t="s">
        <v>62</v>
      </c>
      <c r="B28" s="121"/>
      <c r="C28" s="80"/>
      <c r="D28" s="74">
        <f t="shared" si="2"/>
        <v>0</v>
      </c>
      <c r="E28" s="74">
        <f t="shared" si="3"/>
        <v>0</v>
      </c>
      <c r="F28" s="74">
        <f t="shared" si="3"/>
        <v>0</v>
      </c>
      <c r="G28" s="74">
        <f t="shared" si="3"/>
        <v>0</v>
      </c>
      <c r="H28" s="74">
        <f t="shared" si="3"/>
        <v>0</v>
      </c>
      <c r="I28" s="74">
        <f t="shared" si="3"/>
        <v>0</v>
      </c>
      <c r="J28" s="74">
        <f t="shared" si="3"/>
        <v>0</v>
      </c>
      <c r="K28" s="74">
        <f t="shared" si="3"/>
        <v>0</v>
      </c>
      <c r="L28" s="74">
        <f t="shared" si="3"/>
        <v>0</v>
      </c>
      <c r="M28" s="74">
        <f t="shared" si="3"/>
        <v>0</v>
      </c>
      <c r="N28" s="74">
        <f t="shared" si="3"/>
        <v>0</v>
      </c>
      <c r="O28" s="74">
        <f t="shared" si="3"/>
        <v>0</v>
      </c>
      <c r="P28" s="74">
        <f t="shared" si="3"/>
        <v>0</v>
      </c>
      <c r="Q28" s="74">
        <f t="shared" si="3"/>
        <v>0</v>
      </c>
      <c r="R28" s="74">
        <f t="shared" si="3"/>
        <v>0</v>
      </c>
      <c r="S28" s="74">
        <f t="shared" si="3"/>
        <v>0</v>
      </c>
      <c r="T28" s="74">
        <f t="shared" si="3"/>
        <v>0</v>
      </c>
      <c r="U28" s="74">
        <f t="shared" si="3"/>
        <v>0</v>
      </c>
      <c r="V28" s="74">
        <f t="shared" si="3"/>
        <v>0</v>
      </c>
      <c r="W28" s="74">
        <f t="shared" si="3"/>
        <v>0</v>
      </c>
    </row>
    <row r="29" spans="1:23" x14ac:dyDescent="0.2">
      <c r="A29" s="152" t="s">
        <v>63</v>
      </c>
      <c r="B29" s="121"/>
      <c r="C29" s="80"/>
      <c r="D29" s="74">
        <f t="shared" si="2"/>
        <v>0</v>
      </c>
      <c r="E29" s="74">
        <f t="shared" si="3"/>
        <v>1189.4637475018044</v>
      </c>
      <c r="F29" s="74">
        <f t="shared" si="3"/>
        <v>2973.659368754511</v>
      </c>
      <c r="G29" s="74">
        <f t="shared" si="3"/>
        <v>5947.318737509022</v>
      </c>
      <c r="H29" s="74">
        <f t="shared" si="3"/>
        <v>8920.9781062635338</v>
      </c>
      <c r="I29" s="74">
        <f t="shared" si="3"/>
        <v>8920.9781062635338</v>
      </c>
      <c r="J29" s="74">
        <f t="shared" si="3"/>
        <v>8920.9781062635338</v>
      </c>
      <c r="K29" s="74">
        <f t="shared" si="3"/>
        <v>8920.9781062635338</v>
      </c>
      <c r="L29" s="74">
        <f t="shared" si="3"/>
        <v>8920.9781062635338</v>
      </c>
      <c r="M29" s="74">
        <f t="shared" si="3"/>
        <v>8920.9781062635338</v>
      </c>
      <c r="N29" s="74">
        <f t="shared" si="3"/>
        <v>8920.9781062635338</v>
      </c>
      <c r="O29" s="74">
        <f t="shared" si="3"/>
        <v>8920.9781062635338</v>
      </c>
      <c r="P29" s="74">
        <f t="shared" si="3"/>
        <v>9852.8355707968676</v>
      </c>
      <c r="Q29" s="74">
        <f t="shared" si="3"/>
        <v>10784.693035330201</v>
      </c>
      <c r="R29" s="74">
        <f t="shared" si="3"/>
        <v>11716.550499863535</v>
      </c>
      <c r="S29" s="74">
        <f t="shared" si="3"/>
        <v>11716.550499863535</v>
      </c>
      <c r="T29" s="74">
        <f t="shared" si="3"/>
        <v>11716.550499863535</v>
      </c>
      <c r="U29" s="74">
        <f t="shared" si="3"/>
        <v>11716.550499863535</v>
      </c>
      <c r="V29" s="74">
        <f t="shared" si="3"/>
        <v>11716.550499863535</v>
      </c>
      <c r="W29" s="74">
        <f t="shared" si="3"/>
        <v>11716.550499863535</v>
      </c>
    </row>
    <row r="30" spans="1:23" x14ac:dyDescent="0.2">
      <c r="A30" s="152" t="s">
        <v>64</v>
      </c>
      <c r="B30" s="121"/>
      <c r="C30" s="80"/>
      <c r="D30" s="74">
        <f t="shared" si="2"/>
        <v>0</v>
      </c>
      <c r="E30" s="74">
        <f t="shared" si="3"/>
        <v>182.67450880000007</v>
      </c>
      <c r="F30" s="74">
        <f t="shared" si="3"/>
        <v>456.68627200000014</v>
      </c>
      <c r="G30" s="74">
        <f t="shared" si="3"/>
        <v>913.37254400000029</v>
      </c>
      <c r="H30" s="74">
        <f t="shared" si="3"/>
        <v>1370.0588160000004</v>
      </c>
      <c r="I30" s="74">
        <f t="shared" si="3"/>
        <v>1370.0588160000004</v>
      </c>
      <c r="J30" s="74">
        <f t="shared" si="3"/>
        <v>1370.0588160000004</v>
      </c>
      <c r="K30" s="74">
        <f t="shared" si="3"/>
        <v>1370.0588160000004</v>
      </c>
      <c r="L30" s="74">
        <f t="shared" si="3"/>
        <v>1370.0588160000004</v>
      </c>
      <c r="M30" s="74">
        <f t="shared" si="3"/>
        <v>1370.0588160000004</v>
      </c>
      <c r="N30" s="74">
        <f t="shared" si="3"/>
        <v>1370.0588160000004</v>
      </c>
      <c r="O30" s="74">
        <f t="shared" si="3"/>
        <v>1370.0588160000004</v>
      </c>
      <c r="P30" s="74">
        <f t="shared" si="3"/>
        <v>1370.0588160000004</v>
      </c>
      <c r="Q30" s="74">
        <f t="shared" si="3"/>
        <v>1370.0588160000004</v>
      </c>
      <c r="R30" s="74">
        <f t="shared" si="3"/>
        <v>1370.0588160000004</v>
      </c>
      <c r="S30" s="74">
        <f t="shared" si="3"/>
        <v>1370.0588160000004</v>
      </c>
      <c r="T30" s="74">
        <f t="shared" si="3"/>
        <v>1370.0588160000004</v>
      </c>
      <c r="U30" s="74">
        <f t="shared" si="3"/>
        <v>1370.0588160000004</v>
      </c>
      <c r="V30" s="74">
        <f t="shared" si="3"/>
        <v>1370.0588160000004</v>
      </c>
      <c r="W30" s="74">
        <f t="shared" si="3"/>
        <v>1370.0588160000004</v>
      </c>
    </row>
    <row r="31" spans="1:23" x14ac:dyDescent="0.2">
      <c r="A31" s="152" t="s">
        <v>65</v>
      </c>
      <c r="B31" s="121"/>
      <c r="C31" s="80"/>
      <c r="D31" s="74">
        <f t="shared" si="2"/>
        <v>0</v>
      </c>
      <c r="E31" s="74">
        <f t="shared" si="3"/>
        <v>1236.7766785008976</v>
      </c>
      <c r="F31" s="74">
        <f t="shared" si="3"/>
        <v>3091.9416962522437</v>
      </c>
      <c r="G31" s="74">
        <f t="shared" si="3"/>
        <v>3653.2444914260877</v>
      </c>
      <c r="H31" s="74">
        <f t="shared" si="3"/>
        <v>3653.2444914260877</v>
      </c>
      <c r="I31" s="74">
        <f t="shared" si="3"/>
        <v>3653.2444914260877</v>
      </c>
      <c r="J31" s="74">
        <f t="shared" si="3"/>
        <v>3653.2444914260877</v>
      </c>
      <c r="K31" s="74">
        <f t="shared" si="3"/>
        <v>3653.2444914260877</v>
      </c>
      <c r="L31" s="74">
        <f t="shared" si="3"/>
        <v>3653.2444914260877</v>
      </c>
      <c r="M31" s="74">
        <f t="shared" si="3"/>
        <v>3653.2444914260877</v>
      </c>
      <c r="N31" s="74">
        <f t="shared" si="3"/>
        <v>3653.2444914260877</v>
      </c>
      <c r="O31" s="74">
        <f t="shared" si="3"/>
        <v>3653.2444914260877</v>
      </c>
      <c r="P31" s="74">
        <f t="shared" si="3"/>
        <v>3653.2444914260877</v>
      </c>
      <c r="Q31" s="74">
        <f t="shared" si="3"/>
        <v>3653.2444914260877</v>
      </c>
      <c r="R31" s="74">
        <f t="shared" si="3"/>
        <v>3653.2444914260877</v>
      </c>
      <c r="S31" s="74">
        <f t="shared" si="3"/>
        <v>3653.2444914260877</v>
      </c>
      <c r="T31" s="74">
        <f t="shared" si="3"/>
        <v>3653.2444914260877</v>
      </c>
      <c r="U31" s="74">
        <f t="shared" si="3"/>
        <v>3653.2444914260877</v>
      </c>
      <c r="V31" s="74">
        <f t="shared" si="3"/>
        <v>3653.2444914260877</v>
      </c>
      <c r="W31" s="74">
        <f t="shared" si="3"/>
        <v>3653.2444914260877</v>
      </c>
    </row>
    <row r="32" spans="1:23" x14ac:dyDescent="0.2">
      <c r="A32" s="152" t="s">
        <v>66</v>
      </c>
      <c r="B32" s="121"/>
      <c r="C32" s="80"/>
      <c r="D32" s="74">
        <f t="shared" si="2"/>
        <v>0</v>
      </c>
      <c r="E32" s="74">
        <f t="shared" si="3"/>
        <v>741.99384067139545</v>
      </c>
      <c r="F32" s="74">
        <f t="shared" si="3"/>
        <v>1854.9846016784886</v>
      </c>
      <c r="G32" s="74">
        <f t="shared" si="3"/>
        <v>2225.1182153337768</v>
      </c>
      <c r="H32" s="74">
        <f t="shared" si="3"/>
        <v>2225.1182153337768</v>
      </c>
      <c r="I32" s="74">
        <f t="shared" si="3"/>
        <v>2225.1182153337768</v>
      </c>
      <c r="J32" s="74">
        <f t="shared" si="3"/>
        <v>2225.1182153337768</v>
      </c>
      <c r="K32" s="74">
        <f t="shared" si="3"/>
        <v>2225.1182153337768</v>
      </c>
      <c r="L32" s="74">
        <f t="shared" si="3"/>
        <v>2225.1182153337768</v>
      </c>
      <c r="M32" s="74">
        <f t="shared" si="3"/>
        <v>2225.1182153337768</v>
      </c>
      <c r="N32" s="74">
        <f t="shared" si="3"/>
        <v>2225.1182153337768</v>
      </c>
      <c r="O32" s="74">
        <f t="shared" si="3"/>
        <v>2225.1182153337768</v>
      </c>
      <c r="P32" s="74">
        <f t="shared" si="3"/>
        <v>2225.1182153337768</v>
      </c>
      <c r="Q32" s="74">
        <f t="shared" si="3"/>
        <v>2225.1182153337768</v>
      </c>
      <c r="R32" s="74">
        <f t="shared" si="3"/>
        <v>2225.1182153337768</v>
      </c>
      <c r="S32" s="74">
        <f t="shared" si="3"/>
        <v>2225.1182153337768</v>
      </c>
      <c r="T32" s="74">
        <f t="shared" si="3"/>
        <v>2225.1182153337768</v>
      </c>
      <c r="U32" s="74">
        <f t="shared" si="3"/>
        <v>2225.1182153337768</v>
      </c>
      <c r="V32" s="74">
        <f t="shared" si="3"/>
        <v>2225.1182153337768</v>
      </c>
      <c r="W32" s="74">
        <f t="shared" si="3"/>
        <v>2225.1182153337768</v>
      </c>
    </row>
    <row r="33" spans="1:31" x14ac:dyDescent="0.2">
      <c r="A33" s="152" t="s">
        <v>67</v>
      </c>
      <c r="B33" s="121"/>
      <c r="C33" s="80"/>
      <c r="D33" s="74">
        <f t="shared" si="2"/>
        <v>0</v>
      </c>
      <c r="E33" s="74">
        <f t="shared" si="3"/>
        <v>0</v>
      </c>
      <c r="F33" s="74">
        <f t="shared" si="3"/>
        <v>0</v>
      </c>
      <c r="G33" s="74">
        <f t="shared" si="3"/>
        <v>0</v>
      </c>
      <c r="H33" s="74">
        <f t="shared" si="3"/>
        <v>0</v>
      </c>
      <c r="I33" s="74">
        <f t="shared" si="3"/>
        <v>0</v>
      </c>
      <c r="J33" s="74">
        <f t="shared" si="3"/>
        <v>0</v>
      </c>
      <c r="K33" s="74">
        <f t="shared" si="3"/>
        <v>0</v>
      </c>
      <c r="L33" s="74">
        <f t="shared" si="3"/>
        <v>0</v>
      </c>
      <c r="M33" s="74">
        <f t="shared" si="3"/>
        <v>0</v>
      </c>
      <c r="N33" s="74">
        <f t="shared" si="3"/>
        <v>0</v>
      </c>
      <c r="O33" s="74">
        <f t="shared" si="3"/>
        <v>0</v>
      </c>
      <c r="P33" s="74">
        <f t="shared" si="3"/>
        <v>0</v>
      </c>
      <c r="Q33" s="74">
        <f t="shared" si="3"/>
        <v>0</v>
      </c>
      <c r="R33" s="74">
        <f t="shared" si="3"/>
        <v>0</v>
      </c>
      <c r="S33" s="74">
        <f t="shared" si="3"/>
        <v>0</v>
      </c>
      <c r="T33" s="74">
        <f t="shared" si="3"/>
        <v>0</v>
      </c>
      <c r="U33" s="74">
        <f t="shared" si="3"/>
        <v>0</v>
      </c>
      <c r="V33" s="74">
        <f t="shared" si="3"/>
        <v>0</v>
      </c>
      <c r="W33" s="74">
        <f t="shared" si="3"/>
        <v>0</v>
      </c>
    </row>
    <row r="34" spans="1:31" x14ac:dyDescent="0.2">
      <c r="A34" s="152" t="s">
        <v>68</v>
      </c>
      <c r="B34" s="121"/>
      <c r="C34" s="80"/>
      <c r="D34" s="74">
        <f t="shared" si="2"/>
        <v>0</v>
      </c>
      <c r="E34" s="74">
        <f t="shared" si="3"/>
        <v>0</v>
      </c>
      <c r="F34" s="74">
        <f t="shared" si="3"/>
        <v>0</v>
      </c>
      <c r="G34" s="74">
        <f t="shared" si="3"/>
        <v>0</v>
      </c>
      <c r="H34" s="74">
        <f t="shared" si="3"/>
        <v>0</v>
      </c>
      <c r="I34" s="74">
        <f t="shared" si="3"/>
        <v>0</v>
      </c>
      <c r="J34" s="74">
        <f t="shared" si="3"/>
        <v>0</v>
      </c>
      <c r="K34" s="74">
        <f t="shared" si="3"/>
        <v>0</v>
      </c>
      <c r="L34" s="74">
        <f t="shared" si="3"/>
        <v>0</v>
      </c>
      <c r="M34" s="74">
        <f t="shared" si="3"/>
        <v>0</v>
      </c>
      <c r="N34" s="74">
        <f t="shared" si="3"/>
        <v>0</v>
      </c>
      <c r="O34" s="74">
        <f t="shared" si="3"/>
        <v>0</v>
      </c>
      <c r="P34" s="74">
        <f t="shared" si="3"/>
        <v>0</v>
      </c>
      <c r="Q34" s="74">
        <f t="shared" si="3"/>
        <v>0</v>
      </c>
      <c r="R34" s="74">
        <f t="shared" si="3"/>
        <v>0</v>
      </c>
      <c r="S34" s="74">
        <f t="shared" si="3"/>
        <v>0</v>
      </c>
      <c r="T34" s="74">
        <f t="shared" si="3"/>
        <v>0</v>
      </c>
      <c r="U34" s="74">
        <f t="shared" si="3"/>
        <v>0</v>
      </c>
      <c r="V34" s="74">
        <f t="shared" si="3"/>
        <v>0</v>
      </c>
      <c r="W34" s="74">
        <f t="shared" si="3"/>
        <v>0</v>
      </c>
    </row>
    <row r="35" spans="1:31" x14ac:dyDescent="0.2">
      <c r="A35" s="152" t="s">
        <v>69</v>
      </c>
      <c r="B35" s="121"/>
      <c r="C35" s="80"/>
      <c r="D35" s="74">
        <f t="shared" si="2"/>
        <v>0</v>
      </c>
      <c r="E35" s="74">
        <f t="shared" si="3"/>
        <v>763.50011385446408</v>
      </c>
      <c r="F35" s="74">
        <f t="shared" si="3"/>
        <v>1908.7502846361599</v>
      </c>
      <c r="G35" s="74">
        <f t="shared" si="3"/>
        <v>2226.87533207552</v>
      </c>
      <c r="H35" s="74">
        <f t="shared" si="3"/>
        <v>2226.87533207552</v>
      </c>
      <c r="I35" s="74">
        <f t="shared" si="3"/>
        <v>2226.87533207552</v>
      </c>
      <c r="J35" s="74">
        <f t="shared" si="3"/>
        <v>2226.87533207552</v>
      </c>
      <c r="K35" s="74">
        <f t="shared" si="3"/>
        <v>2226.87533207552</v>
      </c>
      <c r="L35" s="74">
        <f t="shared" si="3"/>
        <v>2226.87533207552</v>
      </c>
      <c r="M35" s="74">
        <f t="shared" si="3"/>
        <v>2226.87533207552</v>
      </c>
      <c r="N35" s="74">
        <f t="shared" si="3"/>
        <v>2226.87533207552</v>
      </c>
      <c r="O35" s="74">
        <f t="shared" si="3"/>
        <v>2226.87533207552</v>
      </c>
      <c r="P35" s="74">
        <f t="shared" si="3"/>
        <v>2226.87533207552</v>
      </c>
      <c r="Q35" s="74">
        <f t="shared" si="3"/>
        <v>2226.87533207552</v>
      </c>
      <c r="R35" s="74">
        <f t="shared" si="3"/>
        <v>2226.87533207552</v>
      </c>
      <c r="S35" s="74">
        <f t="shared" si="3"/>
        <v>2226.87533207552</v>
      </c>
      <c r="T35" s="74">
        <f t="shared" si="3"/>
        <v>2226.87533207552</v>
      </c>
      <c r="U35" s="74">
        <f t="shared" si="3"/>
        <v>2969.1671094340268</v>
      </c>
      <c r="V35" s="74">
        <f t="shared" si="3"/>
        <v>3711.4588867925336</v>
      </c>
      <c r="W35" s="74">
        <f t="shared" si="3"/>
        <v>4453.7506641510408</v>
      </c>
    </row>
    <row r="36" spans="1:31" x14ac:dyDescent="0.2">
      <c r="A36" s="152" t="s">
        <v>71</v>
      </c>
      <c r="B36" s="121"/>
      <c r="C36" s="84"/>
      <c r="D36" s="74">
        <f t="shared" si="2"/>
        <v>0</v>
      </c>
      <c r="E36" s="74">
        <f t="shared" si="3"/>
        <v>84.486960320000009</v>
      </c>
      <c r="F36" s="74">
        <f t="shared" si="3"/>
        <v>211.21740080000001</v>
      </c>
      <c r="G36" s="74">
        <f t="shared" si="3"/>
        <v>386.55230880000005</v>
      </c>
      <c r="H36" s="74">
        <f t="shared" si="3"/>
        <v>386.55230880000005</v>
      </c>
      <c r="I36" s="74">
        <f t="shared" si="3"/>
        <v>386.55230880000005</v>
      </c>
      <c r="J36" s="74">
        <f t="shared" si="3"/>
        <v>386.55230880000005</v>
      </c>
      <c r="K36" s="74">
        <f t="shared" si="3"/>
        <v>386.55230880000005</v>
      </c>
      <c r="L36" s="74">
        <f t="shared" si="3"/>
        <v>386.55230880000005</v>
      </c>
      <c r="M36" s="74">
        <f t="shared" si="3"/>
        <v>386.55230880000005</v>
      </c>
      <c r="N36" s="74">
        <f t="shared" si="3"/>
        <v>386.55230880000005</v>
      </c>
      <c r="O36" s="74">
        <f t="shared" si="3"/>
        <v>386.55230880000005</v>
      </c>
      <c r="P36" s="74">
        <f t="shared" si="3"/>
        <v>386.55230880000005</v>
      </c>
      <c r="Q36" s="74">
        <f t="shared" si="3"/>
        <v>386.55230880000005</v>
      </c>
      <c r="R36" s="74">
        <f t="shared" si="3"/>
        <v>386.55230880000005</v>
      </c>
      <c r="S36" s="74">
        <f t="shared" si="3"/>
        <v>386.55230880000005</v>
      </c>
      <c r="T36" s="74">
        <f t="shared" si="3"/>
        <v>386.55230880000005</v>
      </c>
      <c r="U36" s="74">
        <f t="shared" si="3"/>
        <v>386.55230880000005</v>
      </c>
      <c r="V36" s="74">
        <f t="shared" si="3"/>
        <v>386.55230880000005</v>
      </c>
      <c r="W36" s="74">
        <f t="shared" si="3"/>
        <v>386.55230880000005</v>
      </c>
    </row>
    <row r="37" spans="1:31" ht="6" customHeight="1" x14ac:dyDescent="0.2">
      <c r="A37" s="133"/>
      <c r="B37" s="121"/>
      <c r="C37" s="80"/>
      <c r="D37" s="82"/>
      <c r="E37" s="83"/>
      <c r="F37" s="82"/>
      <c r="G37" s="83"/>
      <c r="H37" s="82"/>
      <c r="I37" s="83"/>
      <c r="J37" s="82"/>
      <c r="K37" s="83"/>
      <c r="L37" s="82"/>
      <c r="M37" s="83"/>
      <c r="N37" s="82"/>
      <c r="O37" s="83"/>
      <c r="P37" s="82"/>
      <c r="Q37" s="82"/>
      <c r="R37" s="82"/>
      <c r="S37" s="83"/>
      <c r="T37" s="82"/>
      <c r="U37" s="83"/>
      <c r="V37" s="82"/>
      <c r="W37" s="82"/>
    </row>
    <row r="38" spans="1:31" x14ac:dyDescent="0.2">
      <c r="A38" s="154" t="s">
        <v>72</v>
      </c>
      <c r="B38" s="121"/>
      <c r="C38" s="84"/>
      <c r="D38" s="97">
        <f>SUM(D120:D139)</f>
        <v>-2826.7938810055543</v>
      </c>
      <c r="E38" s="97">
        <f t="shared" ref="E38:W38" si="4">SUM(E120:E139)+D38</f>
        <v>-9513.2897296060801</v>
      </c>
      <c r="F38" s="97">
        <f t="shared" si="4"/>
        <v>-21055.656669311291</v>
      </c>
      <c r="G38" s="97">
        <f t="shared" si="4"/>
        <v>-34488.227961154902</v>
      </c>
      <c r="H38" s="97">
        <f t="shared" si="4"/>
        <v>-48472.29204016304</v>
      </c>
      <c r="I38" s="97">
        <f t="shared" si="4"/>
        <v>-62858.626015065158</v>
      </c>
      <c r="J38" s="97">
        <f t="shared" si="4"/>
        <v>-78002.919010742873</v>
      </c>
      <c r="K38" s="97">
        <f t="shared" si="4"/>
        <v>-94691.206097051501</v>
      </c>
      <c r="L38" s="97">
        <f t="shared" si="4"/>
        <v>-112128.42428039086</v>
      </c>
      <c r="M38" s="97">
        <f t="shared" si="4"/>
        <v>-131675.12699409865</v>
      </c>
      <c r="N38" s="97">
        <f t="shared" si="4"/>
        <v>-152201.49131933355</v>
      </c>
      <c r="O38" s="97">
        <f t="shared" si="4"/>
        <v>-175152.14424692999</v>
      </c>
      <c r="P38" s="97">
        <f t="shared" si="4"/>
        <v>-200049.77961781499</v>
      </c>
      <c r="Q38" s="97">
        <f t="shared" si="4"/>
        <v>-228941.4375369944</v>
      </c>
      <c r="R38" s="97">
        <f t="shared" si="4"/>
        <v>-261125.40873407735</v>
      </c>
      <c r="S38" s="97">
        <f t="shared" si="4"/>
        <v>-295819.43436042638</v>
      </c>
      <c r="T38" s="97">
        <f t="shared" si="4"/>
        <v>-332473.13897266489</v>
      </c>
      <c r="U38" s="97">
        <f t="shared" si="4"/>
        <v>-373505.5755875624</v>
      </c>
      <c r="V38" s="97">
        <f t="shared" si="4"/>
        <v>-420840.92441236851</v>
      </c>
      <c r="W38" s="97">
        <f t="shared" si="4"/>
        <v>-486520.21194268076</v>
      </c>
    </row>
    <row r="39" spans="1:31" x14ac:dyDescent="0.2">
      <c r="A39" s="133"/>
      <c r="B39" s="121"/>
      <c r="C39" s="80"/>
      <c r="D39" s="82"/>
      <c r="E39" s="83"/>
      <c r="F39" s="82"/>
      <c r="G39" s="83"/>
      <c r="H39" s="82"/>
      <c r="I39" s="83"/>
      <c r="J39" s="82"/>
      <c r="K39" s="83"/>
      <c r="L39" s="82"/>
      <c r="M39" s="83"/>
      <c r="N39" s="82"/>
      <c r="O39" s="83"/>
      <c r="P39" s="82"/>
      <c r="Q39" s="82"/>
      <c r="R39" s="82"/>
      <c r="S39" s="83"/>
      <c r="T39" s="82"/>
      <c r="U39" s="83"/>
      <c r="V39" s="82"/>
      <c r="W39" s="82"/>
    </row>
    <row r="40" spans="1:31" s="3" customFormat="1" x14ac:dyDescent="0.2">
      <c r="A40" s="145" t="s">
        <v>24</v>
      </c>
      <c r="B40" s="146"/>
      <c r="C40" s="155"/>
      <c r="D40" s="79">
        <f>SUM(D12:D38)</f>
        <v>66094.124936310458</v>
      </c>
      <c r="E40" s="79">
        <f t="shared" ref="E40:W40" si="5">SUM(E12:E38)</f>
        <v>129784.4275709038</v>
      </c>
      <c r="F40" s="79">
        <f t="shared" si="5"/>
        <v>197633.26185691592</v>
      </c>
      <c r="G40" s="79">
        <f t="shared" si="5"/>
        <v>215722.94438292627</v>
      </c>
      <c r="H40" s="79">
        <f t="shared" si="5"/>
        <v>209618.03602798397</v>
      </c>
      <c r="I40" s="79">
        <f t="shared" si="5"/>
        <v>201575.74618928842</v>
      </c>
      <c r="J40" s="79">
        <f t="shared" si="5"/>
        <v>197351.94004745124</v>
      </c>
      <c r="K40" s="79">
        <f t="shared" si="5"/>
        <v>200143.14847918693</v>
      </c>
      <c r="L40" s="79">
        <f t="shared" si="5"/>
        <v>192886.61194922845</v>
      </c>
      <c r="M40" s="79">
        <f t="shared" si="5"/>
        <v>195694.81273456255</v>
      </c>
      <c r="N40" s="79">
        <f t="shared" si="5"/>
        <v>185316.85310089029</v>
      </c>
      <c r="O40" s="79">
        <f t="shared" si="5"/>
        <v>185098.02725548428</v>
      </c>
      <c r="P40" s="79">
        <f t="shared" si="5"/>
        <v>174932.97102227312</v>
      </c>
      <c r="Q40" s="79">
        <f t="shared" si="5"/>
        <v>172251.71849496197</v>
      </c>
      <c r="R40" s="79">
        <f t="shared" si="5"/>
        <v>161074.27849928412</v>
      </c>
      <c r="S40" s="79">
        <f t="shared" si="5"/>
        <v>138186.68787481292</v>
      </c>
      <c r="T40" s="79">
        <f t="shared" si="5"/>
        <v>110033.01376636815</v>
      </c>
      <c r="U40" s="79">
        <f t="shared" si="5"/>
        <v>82477.630725808267</v>
      </c>
      <c r="V40" s="79">
        <f t="shared" si="5"/>
        <v>47098.443508069962</v>
      </c>
      <c r="W40" s="79">
        <f t="shared" si="5"/>
        <v>0</v>
      </c>
    </row>
    <row r="41" spans="1:31" x14ac:dyDescent="0.2">
      <c r="A41" s="121"/>
      <c r="B41" s="121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</row>
    <row r="42" spans="1:31" x14ac:dyDescent="0.2">
      <c r="A42" s="121"/>
      <c r="B42" s="121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</row>
    <row r="43" spans="1:31" x14ac:dyDescent="0.2">
      <c r="A43" s="121"/>
      <c r="B43" s="121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</row>
    <row r="44" spans="1:31" x14ac:dyDescent="0.2">
      <c r="A44" s="3" t="s">
        <v>73</v>
      </c>
      <c r="B44" s="144"/>
      <c r="C44" s="156"/>
      <c r="D44" s="156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</row>
    <row r="45" spans="1:31" x14ac:dyDescent="0.2">
      <c r="A45" s="144"/>
      <c r="B45" s="144"/>
      <c r="C45" s="156"/>
      <c r="D45" s="156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</row>
    <row r="46" spans="1:31" x14ac:dyDescent="0.2">
      <c r="A46" s="186"/>
      <c r="B46" s="187"/>
      <c r="C46" s="188"/>
      <c r="D46" s="147" t="s">
        <v>4</v>
      </c>
      <c r="E46" s="148" t="s">
        <v>5</v>
      </c>
      <c r="F46" s="147" t="s">
        <v>6</v>
      </c>
      <c r="G46" s="148" t="s">
        <v>7</v>
      </c>
      <c r="H46" s="147" t="s">
        <v>8</v>
      </c>
      <c r="I46" s="148" t="s">
        <v>9</v>
      </c>
      <c r="J46" s="147" t="s">
        <v>10</v>
      </c>
      <c r="K46" s="148" t="s">
        <v>11</v>
      </c>
      <c r="L46" s="147" t="s">
        <v>12</v>
      </c>
      <c r="M46" s="148" t="s">
        <v>13</v>
      </c>
      <c r="N46" s="147" t="s">
        <v>14</v>
      </c>
      <c r="O46" s="148" t="s">
        <v>15</v>
      </c>
      <c r="P46" s="147" t="s">
        <v>16</v>
      </c>
      <c r="Q46" s="147" t="s">
        <v>17</v>
      </c>
      <c r="R46" s="147" t="s">
        <v>18</v>
      </c>
      <c r="S46" s="148" t="s">
        <v>19</v>
      </c>
      <c r="T46" s="147" t="s">
        <v>20</v>
      </c>
      <c r="U46" s="148" t="s">
        <v>21</v>
      </c>
      <c r="V46" s="147" t="s">
        <v>22</v>
      </c>
      <c r="W46" s="147" t="s">
        <v>23</v>
      </c>
      <c r="X46" s="123"/>
      <c r="Y46" s="123"/>
      <c r="Z46" s="123"/>
      <c r="AA46" s="123"/>
      <c r="AB46" s="123"/>
      <c r="AC46" s="123"/>
      <c r="AD46" s="123"/>
      <c r="AE46" s="123"/>
    </row>
    <row r="47" spans="1:31" ht="6" customHeight="1" x14ac:dyDescent="0.2">
      <c r="A47" s="141"/>
      <c r="B47" s="142"/>
      <c r="C47" s="157"/>
      <c r="D47" s="136"/>
      <c r="E47" s="135"/>
      <c r="F47" s="136"/>
      <c r="G47" s="135"/>
      <c r="H47" s="136"/>
      <c r="I47" s="135"/>
      <c r="J47" s="136"/>
      <c r="K47" s="135"/>
      <c r="L47" s="136"/>
      <c r="M47" s="135"/>
      <c r="N47" s="136"/>
      <c r="O47" s="135"/>
      <c r="P47" s="136"/>
      <c r="Q47" s="136"/>
      <c r="R47" s="136"/>
      <c r="S47" s="135"/>
      <c r="T47" s="136"/>
      <c r="U47" s="135"/>
      <c r="V47" s="136"/>
      <c r="W47" s="136"/>
      <c r="X47" s="123"/>
      <c r="Y47" s="123"/>
      <c r="Z47" s="123"/>
      <c r="AA47" s="123"/>
      <c r="AB47" s="123"/>
      <c r="AC47" s="123"/>
      <c r="AD47" s="123"/>
      <c r="AE47" s="123"/>
    </row>
    <row r="48" spans="1:31" s="3" customFormat="1" x14ac:dyDescent="0.2">
      <c r="A48" s="131" t="s">
        <v>74</v>
      </c>
      <c r="B48" s="122"/>
      <c r="C48" s="149"/>
      <c r="D48" s="71"/>
      <c r="E48" s="72"/>
      <c r="F48" s="71"/>
      <c r="G48" s="72"/>
      <c r="H48" s="71"/>
      <c r="I48" s="72"/>
      <c r="J48" s="71"/>
      <c r="K48" s="72"/>
      <c r="L48" s="71"/>
      <c r="M48" s="72"/>
      <c r="N48" s="71"/>
      <c r="O48" s="72"/>
      <c r="P48" s="71"/>
      <c r="Q48" s="71"/>
      <c r="R48" s="71"/>
      <c r="S48" s="72"/>
      <c r="T48" s="71"/>
      <c r="U48" s="72"/>
      <c r="V48" s="71"/>
      <c r="W48" s="71"/>
      <c r="X48" s="122"/>
      <c r="Y48" s="122"/>
      <c r="Z48" s="122"/>
      <c r="AA48" s="122"/>
      <c r="AB48" s="122"/>
      <c r="AC48" s="122"/>
      <c r="AD48" s="122"/>
      <c r="AE48" s="122"/>
    </row>
    <row r="49" spans="1:31" ht="6" customHeight="1" x14ac:dyDescent="0.2">
      <c r="A49" s="133"/>
      <c r="B49" s="121"/>
      <c r="C49" s="80"/>
      <c r="D49" s="136"/>
      <c r="E49" s="135"/>
      <c r="F49" s="136"/>
      <c r="G49" s="135"/>
      <c r="H49" s="136"/>
      <c r="I49" s="135"/>
      <c r="J49" s="136"/>
      <c r="K49" s="135"/>
      <c r="L49" s="136"/>
      <c r="M49" s="135"/>
      <c r="N49" s="136"/>
      <c r="O49" s="135"/>
      <c r="P49" s="136"/>
      <c r="Q49" s="136"/>
      <c r="R49" s="136"/>
      <c r="S49" s="135"/>
      <c r="T49" s="136"/>
      <c r="U49" s="135"/>
      <c r="V49" s="136"/>
      <c r="W49" s="136"/>
      <c r="X49" s="123"/>
      <c r="Y49" s="123"/>
      <c r="Z49" s="123"/>
      <c r="AA49" s="123"/>
      <c r="AB49" s="123"/>
      <c r="AC49" s="123"/>
      <c r="AD49" s="123"/>
      <c r="AE49" s="123"/>
    </row>
    <row r="50" spans="1:31" s="3" customFormat="1" x14ac:dyDescent="0.2">
      <c r="A50" s="151" t="s">
        <v>25</v>
      </c>
      <c r="B50" s="122"/>
      <c r="C50" s="149"/>
      <c r="D50" s="71"/>
      <c r="E50" s="72"/>
      <c r="F50" s="71"/>
      <c r="G50" s="72"/>
      <c r="H50" s="71"/>
      <c r="I50" s="72"/>
      <c r="J50" s="71"/>
      <c r="K50" s="72"/>
      <c r="L50" s="71"/>
      <c r="M50" s="72"/>
      <c r="N50" s="71"/>
      <c r="O50" s="72"/>
      <c r="P50" s="71"/>
      <c r="Q50" s="71"/>
      <c r="R50" s="71"/>
      <c r="S50" s="72"/>
      <c r="T50" s="71"/>
      <c r="U50" s="72"/>
      <c r="V50" s="71"/>
      <c r="W50" s="71"/>
      <c r="X50" s="122"/>
      <c r="Y50" s="122"/>
      <c r="Z50" s="122"/>
      <c r="AA50" s="122"/>
      <c r="AB50" s="122"/>
      <c r="AC50" s="122"/>
      <c r="AD50" s="122"/>
      <c r="AE50" s="122"/>
    </row>
    <row r="51" spans="1:31" x14ac:dyDescent="0.2">
      <c r="A51" s="152" t="s">
        <v>75</v>
      </c>
      <c r="B51" s="121"/>
      <c r="C51" s="80"/>
      <c r="D51" s="158">
        <f>D145</f>
        <v>1468.5941486938884</v>
      </c>
      <c r="E51" s="158">
        <f>E145+D51</f>
        <v>1878.9971291105951</v>
      </c>
      <c r="F51" s="158">
        <f t="shared" ref="F51:W53" si="6">F145+E51</f>
        <v>2359.0718572893657</v>
      </c>
      <c r="G51" s="158">
        <f t="shared" si="6"/>
        <v>2798.8904870739416</v>
      </c>
      <c r="H51" s="158">
        <f t="shared" si="6"/>
        <v>3004.9961168803256</v>
      </c>
      <c r="I51" s="158">
        <f t="shared" si="6"/>
        <v>3624.2612337921655</v>
      </c>
      <c r="J51" s="158">
        <f t="shared" si="6"/>
        <v>4837.6486619966699</v>
      </c>
      <c r="K51" s="158">
        <f t="shared" si="6"/>
        <v>7002.0370528904759</v>
      </c>
      <c r="L51" s="158">
        <f t="shared" si="6"/>
        <v>8133.2239032661355</v>
      </c>
      <c r="M51" s="158">
        <f t="shared" si="6"/>
        <v>10617.102069826344</v>
      </c>
      <c r="N51" s="158">
        <f t="shared" si="6"/>
        <v>11278.773858844415</v>
      </c>
      <c r="O51" s="158">
        <f t="shared" si="6"/>
        <v>13338.603691265575</v>
      </c>
      <c r="P51" s="158">
        <f t="shared" si="6"/>
        <v>14406.088478236747</v>
      </c>
      <c r="Q51" s="158">
        <f t="shared" si="6"/>
        <v>17214.816025718406</v>
      </c>
      <c r="R51" s="158">
        <f t="shared" si="6"/>
        <v>19445.335329815265</v>
      </c>
      <c r="S51" s="158">
        <f t="shared" si="6"/>
        <v>20757.161441135031</v>
      </c>
      <c r="T51" s="158">
        <f t="shared" si="6"/>
        <v>21701.609274889888</v>
      </c>
      <c r="U51" s="158">
        <f t="shared" si="6"/>
        <v>22765.936407932488</v>
      </c>
      <c r="V51" s="158">
        <f t="shared" si="6"/>
        <v>23661.275544611777</v>
      </c>
      <c r="W51" s="158">
        <f t="shared" si="6"/>
        <v>25292.690505199342</v>
      </c>
      <c r="X51" s="123"/>
      <c r="Y51" s="123"/>
      <c r="Z51" s="123"/>
      <c r="AA51" s="123"/>
      <c r="AB51" s="123"/>
      <c r="AC51" s="123"/>
      <c r="AD51" s="123"/>
      <c r="AE51" s="123"/>
    </row>
    <row r="52" spans="1:31" x14ac:dyDescent="0.2">
      <c r="A52" s="152" t="s">
        <v>66</v>
      </c>
      <c r="B52" s="121"/>
      <c r="C52" s="80"/>
      <c r="D52" s="158">
        <f>D146</f>
        <v>6984.0313315470603</v>
      </c>
      <c r="E52" s="158">
        <f>E146+D52</f>
        <v>12290.510772714628</v>
      </c>
      <c r="F52" s="158">
        <f t="shared" si="6"/>
        <v>13242.306586264796</v>
      </c>
      <c r="G52" s="158">
        <f t="shared" si="6"/>
        <v>13242.306586264796</v>
      </c>
      <c r="H52" s="158">
        <f t="shared" si="6"/>
        <v>13242.306586264796</v>
      </c>
      <c r="I52" s="158">
        <f t="shared" si="6"/>
        <v>13242.306586264796</v>
      </c>
      <c r="J52" s="158">
        <f t="shared" si="6"/>
        <v>13242.306586264796</v>
      </c>
      <c r="K52" s="158">
        <f t="shared" si="6"/>
        <v>13242.306586264796</v>
      </c>
      <c r="L52" s="158">
        <f t="shared" si="6"/>
        <v>13242.306586264796</v>
      </c>
      <c r="M52" s="158">
        <f t="shared" si="6"/>
        <v>13242.306586264796</v>
      </c>
      <c r="N52" s="158">
        <f t="shared" si="6"/>
        <v>13242.306586264796</v>
      </c>
      <c r="O52" s="158">
        <f t="shared" si="6"/>
        <v>13242.306586264796</v>
      </c>
      <c r="P52" s="158">
        <f t="shared" si="6"/>
        <v>13242.306586264796</v>
      </c>
      <c r="Q52" s="158">
        <f t="shared" si="6"/>
        <v>13242.306586264796</v>
      </c>
      <c r="R52" s="158">
        <f t="shared" si="6"/>
        <v>13242.306586264796</v>
      </c>
      <c r="S52" s="158">
        <f t="shared" si="6"/>
        <v>13242.306586264796</v>
      </c>
      <c r="T52" s="158">
        <f t="shared" si="6"/>
        <v>13242.306586264796</v>
      </c>
      <c r="U52" s="158">
        <f t="shared" si="6"/>
        <v>13242.306586264796</v>
      </c>
      <c r="V52" s="158">
        <f t="shared" si="6"/>
        <v>13242.306586264796</v>
      </c>
      <c r="W52" s="158">
        <f t="shared" si="6"/>
        <v>13242.306586264796</v>
      </c>
      <c r="X52" s="123"/>
      <c r="Y52" s="123"/>
      <c r="Z52" s="123"/>
      <c r="AA52" s="123"/>
      <c r="AB52" s="123"/>
      <c r="AC52" s="123"/>
      <c r="AD52" s="123"/>
      <c r="AE52" s="123"/>
    </row>
    <row r="53" spans="1:31" x14ac:dyDescent="0.2">
      <c r="A53" s="152" t="s">
        <v>67</v>
      </c>
      <c r="B53" s="121"/>
      <c r="C53" s="80"/>
      <c r="D53" s="158">
        <f t="shared" ref="D53" si="7">D147</f>
        <v>3255.6829115960209</v>
      </c>
      <c r="E53" s="158">
        <f>E147+D53</f>
        <v>3255.6829115960209</v>
      </c>
      <c r="F53" s="158">
        <f t="shared" si="6"/>
        <v>3255.6829115960209</v>
      </c>
      <c r="G53" s="158">
        <f t="shared" si="6"/>
        <v>3897.1239949697592</v>
      </c>
      <c r="H53" s="158">
        <f t="shared" si="6"/>
        <v>3897.1239949697592</v>
      </c>
      <c r="I53" s="158">
        <f t="shared" si="6"/>
        <v>4357.4714257454043</v>
      </c>
      <c r="J53" s="158">
        <f t="shared" si="6"/>
        <v>5574.6419447885428</v>
      </c>
      <c r="K53" s="158">
        <f t="shared" si="6"/>
        <v>5574.6419447885428</v>
      </c>
      <c r="L53" s="158">
        <f t="shared" si="6"/>
        <v>5574.6419447885428</v>
      </c>
      <c r="M53" s="158">
        <f t="shared" si="6"/>
        <v>6216.0830281622812</v>
      </c>
      <c r="N53" s="158">
        <f t="shared" si="6"/>
        <v>6676.4304589379262</v>
      </c>
      <c r="O53" s="158">
        <f t="shared" si="6"/>
        <v>6676.4304589379262</v>
      </c>
      <c r="P53" s="158">
        <f t="shared" si="6"/>
        <v>7893.6009779810647</v>
      </c>
      <c r="Q53" s="158">
        <f t="shared" si="6"/>
        <v>7893.6009779810647</v>
      </c>
      <c r="R53" s="158">
        <f t="shared" si="6"/>
        <v>7893.6009779810647</v>
      </c>
      <c r="S53" s="158">
        <f t="shared" si="6"/>
        <v>7893.6009779810647</v>
      </c>
      <c r="T53" s="158">
        <f t="shared" si="6"/>
        <v>7893.6009779810647</v>
      </c>
      <c r="U53" s="158">
        <f t="shared" si="6"/>
        <v>7893.6009779810647</v>
      </c>
      <c r="V53" s="158">
        <f t="shared" si="6"/>
        <v>7893.6009779810647</v>
      </c>
      <c r="W53" s="158">
        <f t="shared" si="6"/>
        <v>7893.6009779810647</v>
      </c>
      <c r="X53" s="123"/>
      <c r="Y53" s="123"/>
      <c r="Z53" s="123"/>
      <c r="AA53" s="123"/>
      <c r="AB53" s="123"/>
      <c r="AC53" s="123"/>
      <c r="AD53" s="123"/>
      <c r="AE53" s="123"/>
    </row>
    <row r="54" spans="1:31" ht="6" customHeight="1" x14ac:dyDescent="0.2">
      <c r="A54" s="153"/>
      <c r="B54" s="121"/>
      <c r="C54" s="80"/>
      <c r="D54" s="136"/>
      <c r="E54" s="135"/>
      <c r="F54" s="136"/>
      <c r="G54" s="135"/>
      <c r="H54" s="136"/>
      <c r="I54" s="135"/>
      <c r="J54" s="136"/>
      <c r="K54" s="135"/>
      <c r="L54" s="136"/>
      <c r="M54" s="135"/>
      <c r="N54" s="136"/>
      <c r="O54" s="135"/>
      <c r="P54" s="136"/>
      <c r="Q54" s="136"/>
      <c r="R54" s="136"/>
      <c r="S54" s="135"/>
      <c r="T54" s="136"/>
      <c r="U54" s="135"/>
      <c r="V54" s="136"/>
      <c r="W54" s="136"/>
      <c r="X54" s="123"/>
      <c r="Y54" s="123"/>
      <c r="Z54" s="123"/>
      <c r="AA54" s="123"/>
      <c r="AB54" s="123"/>
      <c r="AC54" s="123"/>
      <c r="AD54" s="123"/>
      <c r="AE54" s="123"/>
    </row>
    <row r="55" spans="1:31" s="3" customFormat="1" x14ac:dyDescent="0.2">
      <c r="A55" s="151" t="s">
        <v>32</v>
      </c>
      <c r="B55" s="122"/>
      <c r="C55" s="149"/>
      <c r="D55" s="71"/>
      <c r="E55" s="72"/>
      <c r="F55" s="71"/>
      <c r="G55" s="72"/>
      <c r="H55" s="71"/>
      <c r="I55" s="72"/>
      <c r="J55" s="71"/>
      <c r="K55" s="72"/>
      <c r="L55" s="71"/>
      <c r="M55" s="72"/>
      <c r="N55" s="71"/>
      <c r="O55" s="72"/>
      <c r="P55" s="71"/>
      <c r="Q55" s="71"/>
      <c r="R55" s="71"/>
      <c r="S55" s="72"/>
      <c r="T55" s="71"/>
      <c r="U55" s="72"/>
      <c r="V55" s="71"/>
      <c r="W55" s="71"/>
      <c r="X55" s="122"/>
      <c r="Y55" s="122"/>
      <c r="Z55" s="122"/>
      <c r="AA55" s="122"/>
      <c r="AB55" s="122"/>
      <c r="AC55" s="122"/>
      <c r="AD55" s="122"/>
      <c r="AE55" s="122"/>
    </row>
    <row r="56" spans="1:31" x14ac:dyDescent="0.2">
      <c r="A56" s="152" t="s">
        <v>75</v>
      </c>
      <c r="B56" s="121"/>
      <c r="C56" s="84"/>
      <c r="D56" s="158">
        <f>D150</f>
        <v>0</v>
      </c>
      <c r="E56" s="158">
        <f>E150+D56</f>
        <v>0</v>
      </c>
      <c r="F56" s="158">
        <f t="shared" ref="F56:W58" si="8">F150+E56</f>
        <v>50.742919111111121</v>
      </c>
      <c r="G56" s="158">
        <f t="shared" si="8"/>
        <v>101.48583822222224</v>
      </c>
      <c r="H56" s="158">
        <f t="shared" si="8"/>
        <v>152.22875733333336</v>
      </c>
      <c r="I56" s="158">
        <f t="shared" si="8"/>
        <v>152.22875733333336</v>
      </c>
      <c r="J56" s="158">
        <f t="shared" si="8"/>
        <v>152.22875733333336</v>
      </c>
      <c r="K56" s="158">
        <f t="shared" si="8"/>
        <v>152.22875733333336</v>
      </c>
      <c r="L56" s="158">
        <f t="shared" si="8"/>
        <v>152.22875733333336</v>
      </c>
      <c r="M56" s="158">
        <f t="shared" si="8"/>
        <v>152.22875733333336</v>
      </c>
      <c r="N56" s="158">
        <f t="shared" si="8"/>
        <v>152.22875733333336</v>
      </c>
      <c r="O56" s="158">
        <f t="shared" si="8"/>
        <v>152.22875733333336</v>
      </c>
      <c r="P56" s="158">
        <f t="shared" si="8"/>
        <v>152.22875733333336</v>
      </c>
      <c r="Q56" s="158">
        <f t="shared" si="8"/>
        <v>152.22875733333336</v>
      </c>
      <c r="R56" s="158">
        <f t="shared" si="8"/>
        <v>152.22875733333336</v>
      </c>
      <c r="S56" s="158">
        <f t="shared" si="8"/>
        <v>152.22875733333336</v>
      </c>
      <c r="T56" s="158">
        <f t="shared" si="8"/>
        <v>152.22875733333336</v>
      </c>
      <c r="U56" s="158">
        <f t="shared" si="8"/>
        <v>152.22875733333336</v>
      </c>
      <c r="V56" s="158">
        <f t="shared" si="8"/>
        <v>152.22875733333336</v>
      </c>
      <c r="W56" s="158">
        <f t="shared" si="8"/>
        <v>152.22875733333336</v>
      </c>
      <c r="X56" s="123"/>
      <c r="Y56" s="123"/>
      <c r="Z56" s="123"/>
      <c r="AA56" s="123"/>
      <c r="AB56" s="123"/>
      <c r="AC56" s="123"/>
      <c r="AD56" s="123"/>
      <c r="AE56" s="123"/>
    </row>
    <row r="57" spans="1:31" x14ac:dyDescent="0.2">
      <c r="A57" s="152" t="s">
        <v>66</v>
      </c>
      <c r="B57" s="121"/>
      <c r="C57" s="84"/>
      <c r="D57" s="158">
        <f>D151</f>
        <v>0</v>
      </c>
      <c r="E57" s="158">
        <f>E151+D57</f>
        <v>0</v>
      </c>
      <c r="F57" s="158">
        <f t="shared" si="8"/>
        <v>1854.9846016784886</v>
      </c>
      <c r="G57" s="158">
        <f t="shared" si="8"/>
        <v>2225.1182153337768</v>
      </c>
      <c r="H57" s="158">
        <f t="shared" si="8"/>
        <v>2225.1182153337768</v>
      </c>
      <c r="I57" s="158">
        <f t="shared" si="8"/>
        <v>2225.1182153337768</v>
      </c>
      <c r="J57" s="158">
        <f t="shared" si="8"/>
        <v>2225.1182153337768</v>
      </c>
      <c r="K57" s="158">
        <f t="shared" si="8"/>
        <v>2225.1182153337768</v>
      </c>
      <c r="L57" s="158">
        <f t="shared" si="8"/>
        <v>2225.1182153337768</v>
      </c>
      <c r="M57" s="158">
        <f t="shared" si="8"/>
        <v>2225.1182153337768</v>
      </c>
      <c r="N57" s="158">
        <f t="shared" si="8"/>
        <v>2225.1182153337768</v>
      </c>
      <c r="O57" s="158">
        <f t="shared" si="8"/>
        <v>2225.1182153337768</v>
      </c>
      <c r="P57" s="158">
        <f t="shared" si="8"/>
        <v>2225.1182153337768</v>
      </c>
      <c r="Q57" s="158">
        <f t="shared" si="8"/>
        <v>2225.1182153337768</v>
      </c>
      <c r="R57" s="158">
        <f t="shared" si="8"/>
        <v>2225.1182153337768</v>
      </c>
      <c r="S57" s="158">
        <f t="shared" si="8"/>
        <v>2225.1182153337768</v>
      </c>
      <c r="T57" s="158">
        <f t="shared" si="8"/>
        <v>2225.1182153337768</v>
      </c>
      <c r="U57" s="158">
        <f t="shared" si="8"/>
        <v>2225.1182153337768</v>
      </c>
      <c r="V57" s="158">
        <f t="shared" si="8"/>
        <v>2225.1182153337768</v>
      </c>
      <c r="W57" s="158">
        <f t="shared" si="8"/>
        <v>2225.1182153337768</v>
      </c>
      <c r="X57" s="123"/>
      <c r="Y57" s="123"/>
      <c r="Z57" s="123"/>
      <c r="AA57" s="123"/>
      <c r="AB57" s="123"/>
      <c r="AC57" s="123"/>
      <c r="AD57" s="123"/>
      <c r="AE57" s="123"/>
    </row>
    <row r="58" spans="1:31" x14ac:dyDescent="0.2">
      <c r="A58" s="152" t="s">
        <v>67</v>
      </c>
      <c r="B58" s="121"/>
      <c r="C58" s="84"/>
      <c r="D58" s="158">
        <f t="shared" ref="D58" si="9">D152</f>
        <v>0</v>
      </c>
      <c r="E58" s="158">
        <f>E152+D58</f>
        <v>0</v>
      </c>
      <c r="F58" s="158">
        <f t="shared" si="8"/>
        <v>991.64695625998047</v>
      </c>
      <c r="G58" s="158">
        <f t="shared" si="8"/>
        <v>991.64695625998047</v>
      </c>
      <c r="H58" s="158">
        <f t="shared" si="8"/>
        <v>991.64695625998047</v>
      </c>
      <c r="I58" s="158">
        <f t="shared" si="8"/>
        <v>1131.1976205352132</v>
      </c>
      <c r="J58" s="158">
        <f t="shared" si="8"/>
        <v>1131.1976205352132</v>
      </c>
      <c r="K58" s="158">
        <f t="shared" si="8"/>
        <v>1339.8929008378993</v>
      </c>
      <c r="L58" s="158">
        <f t="shared" si="8"/>
        <v>1671.3533770029319</v>
      </c>
      <c r="M58" s="158">
        <f t="shared" si="8"/>
        <v>1671.3533770029319</v>
      </c>
      <c r="N58" s="158">
        <f t="shared" si="8"/>
        <v>1671.3533770029319</v>
      </c>
      <c r="O58" s="158">
        <f t="shared" si="8"/>
        <v>1810.9040412781646</v>
      </c>
      <c r="P58" s="158">
        <f t="shared" si="8"/>
        <v>2019.5993215808508</v>
      </c>
      <c r="Q58" s="158">
        <f t="shared" si="8"/>
        <v>2019.5993215808508</v>
      </c>
      <c r="R58" s="158">
        <f t="shared" si="8"/>
        <v>2351.0597977458833</v>
      </c>
      <c r="S58" s="158">
        <f t="shared" si="8"/>
        <v>2351.0597977458833</v>
      </c>
      <c r="T58" s="158">
        <f t="shared" si="8"/>
        <v>2351.0597977458833</v>
      </c>
      <c r="U58" s="158">
        <f t="shared" si="8"/>
        <v>2699.3057423238024</v>
      </c>
      <c r="V58" s="158">
        <f t="shared" si="8"/>
        <v>2699.3057423238024</v>
      </c>
      <c r="W58" s="158">
        <f t="shared" si="8"/>
        <v>2699.3057423238024</v>
      </c>
      <c r="X58" s="123"/>
      <c r="Y58" s="123"/>
      <c r="Z58" s="123"/>
      <c r="AA58" s="123"/>
      <c r="AB58" s="123"/>
      <c r="AC58" s="123"/>
      <c r="AD58" s="123"/>
      <c r="AE58" s="123"/>
    </row>
    <row r="59" spans="1:31" ht="6" customHeight="1" x14ac:dyDescent="0.2">
      <c r="A59" s="133"/>
      <c r="B59" s="121"/>
      <c r="C59" s="80"/>
      <c r="D59" s="158"/>
      <c r="E59" s="158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23"/>
      <c r="Y59" s="123"/>
      <c r="Z59" s="123"/>
      <c r="AA59" s="123"/>
      <c r="AB59" s="123"/>
      <c r="AC59" s="123"/>
      <c r="AD59" s="123"/>
      <c r="AE59" s="123"/>
    </row>
    <row r="60" spans="1:31" x14ac:dyDescent="0.2">
      <c r="A60" s="154" t="s">
        <v>76</v>
      </c>
      <c r="B60" s="121"/>
      <c r="C60" s="84"/>
      <c r="D60" s="158">
        <f>SUM(D155:D174)</f>
        <v>-2341.661678367394</v>
      </c>
      <c r="E60" s="158">
        <f>SUM(E155:E174)+D60</f>
        <v>-5826.6998410516426</v>
      </c>
      <c r="F60" s="158">
        <f t="shared" ref="F60:W60" si="10">SUM(F155:F174)+E60</f>
        <v>-10177.587007491595</v>
      </c>
      <c r="G60" s="158">
        <f t="shared" si="10"/>
        <v>-14828.901423116491</v>
      </c>
      <c r="H60" s="158">
        <f t="shared" si="10"/>
        <v>-19531.585548524887</v>
      </c>
      <c r="I60" s="158">
        <f t="shared" si="10"/>
        <v>-22136.440637958432</v>
      </c>
      <c r="J60" s="158">
        <f t="shared" si="10"/>
        <v>-24084.030832524651</v>
      </c>
      <c r="K60" s="158">
        <f t="shared" si="10"/>
        <v>-25640.388757574463</v>
      </c>
      <c r="L60" s="158">
        <f t="shared" si="10"/>
        <v>-27188.84889874747</v>
      </c>
      <c r="M60" s="158">
        <f t="shared" si="10"/>
        <v>-29311.003180123767</v>
      </c>
      <c r="N60" s="158">
        <f t="shared" si="10"/>
        <v>-31413.728663066264</v>
      </c>
      <c r="O60" s="158">
        <f t="shared" si="10"/>
        <v>-33470.218655898512</v>
      </c>
      <c r="P60" s="158">
        <f t="shared" si="10"/>
        <v>-35550.762031754857</v>
      </c>
      <c r="Q60" s="158">
        <f t="shared" si="10"/>
        <v>-37900.521451799403</v>
      </c>
      <c r="R60" s="158">
        <f t="shared" si="10"/>
        <v>-40137.612977909535</v>
      </c>
      <c r="S60" s="158">
        <f t="shared" si="10"/>
        <v>-42412.66588232488</v>
      </c>
      <c r="T60" s="158">
        <f t="shared" si="10"/>
        <v>-44483.954645839658</v>
      </c>
      <c r="U60" s="158">
        <f t="shared" si="10"/>
        <v>-46527.43098463121</v>
      </c>
      <c r="V60" s="158">
        <f t="shared" si="10"/>
        <v>-48456.831382266071</v>
      </c>
      <c r="W60" s="158">
        <f t="shared" si="10"/>
        <v>-51505.250784436124</v>
      </c>
      <c r="X60" s="123"/>
      <c r="Y60" s="123"/>
      <c r="Z60" s="123"/>
      <c r="AA60" s="123"/>
      <c r="AB60" s="123"/>
      <c r="AC60" s="123"/>
      <c r="AD60" s="123"/>
      <c r="AE60" s="123"/>
    </row>
    <row r="61" spans="1:31" ht="6" customHeight="1" x14ac:dyDescent="0.2">
      <c r="A61" s="133"/>
      <c r="B61" s="121"/>
      <c r="C61" s="159"/>
      <c r="D61" s="160"/>
      <c r="E61" s="161"/>
      <c r="F61" s="160"/>
      <c r="G61" s="161"/>
      <c r="H61" s="160"/>
      <c r="I61" s="161"/>
      <c r="J61" s="160"/>
      <c r="K61" s="161"/>
      <c r="L61" s="160"/>
      <c r="M61" s="161"/>
      <c r="N61" s="160"/>
      <c r="O61" s="161"/>
      <c r="P61" s="160"/>
      <c r="Q61" s="160"/>
      <c r="R61" s="160"/>
      <c r="S61" s="161"/>
      <c r="T61" s="160"/>
      <c r="U61" s="161"/>
      <c r="V61" s="160"/>
      <c r="W61" s="160"/>
      <c r="X61" s="123"/>
      <c r="Y61" s="123"/>
      <c r="Z61" s="123"/>
      <c r="AA61" s="123"/>
      <c r="AB61" s="123"/>
      <c r="AC61" s="123"/>
      <c r="AD61" s="123"/>
      <c r="AE61" s="123"/>
    </row>
    <row r="62" spans="1:31" s="3" customFormat="1" x14ac:dyDescent="0.2">
      <c r="A62" s="145" t="s">
        <v>24</v>
      </c>
      <c r="B62" s="146"/>
      <c r="C62" s="155"/>
      <c r="D62" s="79">
        <f>SUM(D51:D60)</f>
        <v>9366.6467134695758</v>
      </c>
      <c r="E62" s="79">
        <f t="shared" ref="E62:W62" si="11">SUM(E51:E60)</f>
        <v>11598.4909723696</v>
      </c>
      <c r="F62" s="79">
        <f t="shared" si="11"/>
        <v>11576.84882470817</v>
      </c>
      <c r="G62" s="79">
        <f t="shared" si="11"/>
        <v>8427.6706550079871</v>
      </c>
      <c r="H62" s="79">
        <f t="shared" si="11"/>
        <v>3981.8350785170878</v>
      </c>
      <c r="I62" s="79">
        <f t="shared" si="11"/>
        <v>2596.1432010462559</v>
      </c>
      <c r="J62" s="79">
        <f t="shared" si="11"/>
        <v>3079.1109537276825</v>
      </c>
      <c r="K62" s="79">
        <f t="shared" si="11"/>
        <v>3895.8366998743586</v>
      </c>
      <c r="L62" s="79">
        <f t="shared" si="11"/>
        <v>3810.0238852420443</v>
      </c>
      <c r="M62" s="79">
        <f t="shared" si="11"/>
        <v>4813.1888537996965</v>
      </c>
      <c r="N62" s="79">
        <f t="shared" si="11"/>
        <v>3832.4825906509141</v>
      </c>
      <c r="O62" s="79">
        <f t="shared" si="11"/>
        <v>3975.3730945150528</v>
      </c>
      <c r="P62" s="79">
        <f t="shared" si="11"/>
        <v>4388.1803049757073</v>
      </c>
      <c r="Q62" s="79">
        <f t="shared" si="11"/>
        <v>4847.1484324128251</v>
      </c>
      <c r="R62" s="79">
        <f t="shared" si="11"/>
        <v>5172.0366865645847</v>
      </c>
      <c r="S62" s="79">
        <f t="shared" si="11"/>
        <v>4208.8098934689988</v>
      </c>
      <c r="T62" s="79">
        <f t="shared" si="11"/>
        <v>3081.9689637090851</v>
      </c>
      <c r="U62" s="79">
        <f t="shared" si="11"/>
        <v>2451.0657025380497</v>
      </c>
      <c r="V62" s="79">
        <f t="shared" si="11"/>
        <v>1417.0044415824814</v>
      </c>
      <c r="W62" s="79">
        <f t="shared" si="11"/>
        <v>0</v>
      </c>
    </row>
    <row r="63" spans="1:31" x14ac:dyDescent="0.2">
      <c r="E63" s="123"/>
      <c r="F63" s="123"/>
      <c r="G63" s="123"/>
      <c r="H63" s="123"/>
      <c r="I63" s="123"/>
      <c r="J63" s="123"/>
      <c r="K63" s="123"/>
    </row>
    <row r="66" spans="1:23" x14ac:dyDescent="0.2">
      <c r="A66" s="183"/>
      <c r="B66" s="185"/>
      <c r="C66" s="184"/>
      <c r="D66" s="162">
        <v>1</v>
      </c>
      <c r="E66" s="162">
        <v>2</v>
      </c>
      <c r="F66" s="162">
        <v>3</v>
      </c>
      <c r="G66" s="162">
        <v>4</v>
      </c>
      <c r="H66" s="162">
        <v>5</v>
      </c>
      <c r="I66" s="162">
        <v>6</v>
      </c>
      <c r="J66" s="162">
        <v>7</v>
      </c>
      <c r="K66" s="162">
        <v>8</v>
      </c>
      <c r="L66" s="162">
        <v>9</v>
      </c>
      <c r="M66" s="162">
        <v>10</v>
      </c>
      <c r="N66" s="162">
        <v>11</v>
      </c>
      <c r="O66" s="162">
        <v>12</v>
      </c>
      <c r="P66" s="162">
        <v>13</v>
      </c>
      <c r="Q66" s="162">
        <v>14</v>
      </c>
      <c r="R66" s="162">
        <v>15</v>
      </c>
      <c r="S66" s="162">
        <v>16</v>
      </c>
      <c r="T66" s="162">
        <v>17</v>
      </c>
      <c r="U66" s="162">
        <v>18</v>
      </c>
      <c r="V66" s="162">
        <v>19</v>
      </c>
      <c r="W66" s="162">
        <v>20</v>
      </c>
    </row>
    <row r="67" spans="1:23" x14ac:dyDescent="0.2">
      <c r="A67" s="131"/>
      <c r="B67" s="123"/>
      <c r="C67" s="149"/>
      <c r="D67" s="82"/>
      <c r="E67" s="83"/>
      <c r="F67" s="82"/>
      <c r="G67" s="83"/>
      <c r="H67" s="82"/>
      <c r="I67" s="83"/>
      <c r="J67" s="82"/>
      <c r="K67" s="83"/>
      <c r="L67" s="82"/>
      <c r="M67" s="83"/>
      <c r="N67" s="82"/>
      <c r="O67" s="83"/>
      <c r="P67" s="82"/>
      <c r="Q67" s="82"/>
      <c r="R67" s="82"/>
      <c r="S67" s="83"/>
      <c r="T67" s="82"/>
      <c r="U67" s="83"/>
      <c r="V67" s="82"/>
      <c r="W67" s="82"/>
    </row>
    <row r="68" spans="1:23" x14ac:dyDescent="0.2">
      <c r="A68" s="150" t="s">
        <v>77</v>
      </c>
      <c r="B68" s="123"/>
      <c r="C68" s="93"/>
      <c r="D68" s="94">
        <f>SUM(D71:D95)</f>
        <v>68920.918817316007</v>
      </c>
      <c r="E68" s="94">
        <f t="shared" ref="E68:W68" si="12">SUM(E71:E95)</f>
        <v>70376.798483193881</v>
      </c>
      <c r="F68" s="94">
        <f t="shared" si="12"/>
        <v>79391.201225717377</v>
      </c>
      <c r="G68" s="94">
        <f t="shared" si="12"/>
        <v>31522.253817853889</v>
      </c>
      <c r="H68" s="94">
        <f t="shared" si="12"/>
        <v>7879.1557240658121</v>
      </c>
      <c r="I68" s="94">
        <f t="shared" si="12"/>
        <v>6344.0441362065594</v>
      </c>
      <c r="J68" s="94">
        <f t="shared" si="12"/>
        <v>10920.486853840537</v>
      </c>
      <c r="K68" s="94">
        <f t="shared" si="12"/>
        <v>19479.495518044256</v>
      </c>
      <c r="L68" s="94">
        <f t="shared" si="12"/>
        <v>10180.681653380931</v>
      </c>
      <c r="M68" s="94">
        <f t="shared" si="12"/>
        <v>22354.903499041866</v>
      </c>
      <c r="N68" s="94">
        <f t="shared" si="12"/>
        <v>10148.404691562648</v>
      </c>
      <c r="O68" s="94">
        <f t="shared" si="12"/>
        <v>22731.827082190426</v>
      </c>
      <c r="P68" s="94">
        <f t="shared" si="12"/>
        <v>14732.579137673876</v>
      </c>
      <c r="Q68" s="94">
        <f t="shared" si="12"/>
        <v>26210.405391868277</v>
      </c>
      <c r="R68" s="94">
        <f t="shared" si="12"/>
        <v>21006.531201405072</v>
      </c>
      <c r="S68" s="94">
        <f t="shared" si="12"/>
        <v>11806.435001877897</v>
      </c>
      <c r="T68" s="94">
        <f t="shared" si="12"/>
        <v>8500.0305037937305</v>
      </c>
      <c r="U68" s="94">
        <f t="shared" si="12"/>
        <v>13477.053574337604</v>
      </c>
      <c r="V68" s="94">
        <f t="shared" si="12"/>
        <v>11956.161607067797</v>
      </c>
      <c r="W68" s="94">
        <f t="shared" si="12"/>
        <v>18580.844022242298</v>
      </c>
    </row>
    <row r="69" spans="1:23" x14ac:dyDescent="0.2">
      <c r="A69" s="150"/>
      <c r="B69" s="123"/>
      <c r="C69" s="93"/>
      <c r="D69" s="82"/>
      <c r="E69" s="83"/>
      <c r="F69" s="82"/>
      <c r="G69" s="83"/>
      <c r="H69" s="82"/>
      <c r="I69" s="83"/>
      <c r="J69" s="82"/>
      <c r="K69" s="83"/>
      <c r="L69" s="82"/>
      <c r="M69" s="83"/>
      <c r="N69" s="82"/>
      <c r="O69" s="83"/>
      <c r="P69" s="82"/>
      <c r="Q69" s="82"/>
      <c r="R69" s="82"/>
      <c r="S69" s="83"/>
      <c r="T69" s="82"/>
      <c r="U69" s="83"/>
      <c r="V69" s="82"/>
      <c r="W69" s="82"/>
    </row>
    <row r="70" spans="1:23" x14ac:dyDescent="0.2">
      <c r="A70" s="154" t="s">
        <v>25</v>
      </c>
      <c r="B70" s="121"/>
      <c r="C70" s="80"/>
      <c r="D70" s="82"/>
      <c r="E70" s="83"/>
      <c r="F70" s="82"/>
      <c r="G70" s="83"/>
      <c r="H70" s="82"/>
      <c r="I70" s="83"/>
      <c r="J70" s="82"/>
      <c r="K70" s="83"/>
      <c r="L70" s="82"/>
      <c r="M70" s="83"/>
      <c r="N70" s="82"/>
      <c r="O70" s="83"/>
      <c r="P70" s="82"/>
      <c r="Q70" s="82"/>
      <c r="R70" s="82"/>
      <c r="S70" s="83"/>
      <c r="T70" s="82"/>
      <c r="U70" s="83"/>
      <c r="V70" s="82"/>
      <c r="W70" s="82"/>
    </row>
    <row r="71" spans="1:23" x14ac:dyDescent="0.2">
      <c r="A71" s="152" t="s">
        <v>60</v>
      </c>
      <c r="B71" s="121"/>
      <c r="C71" s="80"/>
      <c r="D71" s="74">
        <v>2390.104043061112</v>
      </c>
      <c r="E71" s="74">
        <v>2390.104043061112</v>
      </c>
      <c r="F71" s="74">
        <v>1847.0076452358512</v>
      </c>
      <c r="G71" s="74">
        <v>1847.0076452358512</v>
      </c>
      <c r="H71" s="74">
        <v>546.06629952000003</v>
      </c>
      <c r="I71" s="74">
        <v>0</v>
      </c>
      <c r="J71" s="74">
        <v>0</v>
      </c>
      <c r="K71" s="74">
        <v>0</v>
      </c>
      <c r="L71" s="74">
        <v>0</v>
      </c>
      <c r="M71" s="74">
        <v>0</v>
      </c>
      <c r="N71" s="74">
        <v>0</v>
      </c>
      <c r="O71" s="74">
        <v>0</v>
      </c>
      <c r="P71" s="74">
        <v>0</v>
      </c>
      <c r="Q71" s="74">
        <v>0</v>
      </c>
      <c r="R71" s="74">
        <v>0</v>
      </c>
      <c r="S71" s="74">
        <v>0</v>
      </c>
      <c r="T71" s="74">
        <v>0</v>
      </c>
      <c r="U71" s="74">
        <v>0</v>
      </c>
      <c r="V71" s="74">
        <v>0</v>
      </c>
      <c r="W71" s="74">
        <v>0</v>
      </c>
    </row>
    <row r="72" spans="1:23" x14ac:dyDescent="0.2">
      <c r="A72" s="152" t="s">
        <v>61</v>
      </c>
      <c r="B72" s="121"/>
      <c r="C72" s="80"/>
      <c r="D72" s="74">
        <v>611.63340000000005</v>
      </c>
      <c r="E72" s="74">
        <v>611.63340000000005</v>
      </c>
      <c r="F72" s="74">
        <v>0</v>
      </c>
      <c r="G72" s="74">
        <v>0</v>
      </c>
      <c r="H72" s="74">
        <v>0</v>
      </c>
      <c r="I72" s="74">
        <v>0</v>
      </c>
      <c r="J72" s="74">
        <v>0</v>
      </c>
      <c r="K72" s="74">
        <v>0</v>
      </c>
      <c r="L72" s="74">
        <v>0</v>
      </c>
      <c r="M72" s="74">
        <v>0</v>
      </c>
      <c r="N72" s="74">
        <v>0</v>
      </c>
      <c r="O72" s="74">
        <v>0</v>
      </c>
      <c r="P72" s="74">
        <v>0</v>
      </c>
      <c r="Q72" s="74">
        <v>0</v>
      </c>
      <c r="R72" s="74">
        <v>0</v>
      </c>
      <c r="S72" s="74">
        <v>0</v>
      </c>
      <c r="T72" s="74">
        <v>0</v>
      </c>
      <c r="U72" s="74">
        <v>0</v>
      </c>
      <c r="V72" s="74">
        <v>0</v>
      </c>
      <c r="W72" s="74">
        <v>0</v>
      </c>
    </row>
    <row r="73" spans="1:23" x14ac:dyDescent="0.2">
      <c r="A73" s="152" t="s">
        <v>62</v>
      </c>
      <c r="B73" s="121"/>
      <c r="C73" s="80"/>
      <c r="D73" s="74">
        <v>4893.0672000000004</v>
      </c>
      <c r="E73" s="74">
        <v>12465.230370149142</v>
      </c>
      <c r="F73" s="74">
        <v>12465.230370149142</v>
      </c>
      <c r="G73" s="74">
        <v>0</v>
      </c>
      <c r="H73" s="74">
        <v>0</v>
      </c>
      <c r="I73" s="74">
        <v>0</v>
      </c>
      <c r="J73" s="74">
        <v>0</v>
      </c>
      <c r="K73" s="74">
        <v>0</v>
      </c>
      <c r="L73" s="74">
        <v>0</v>
      </c>
      <c r="M73" s="74">
        <v>0</v>
      </c>
      <c r="N73" s="74">
        <v>0</v>
      </c>
      <c r="O73" s="74">
        <v>0</v>
      </c>
      <c r="P73" s="74">
        <v>0</v>
      </c>
      <c r="Q73" s="74">
        <v>0</v>
      </c>
      <c r="R73" s="74">
        <v>0</v>
      </c>
      <c r="S73" s="74">
        <v>0</v>
      </c>
      <c r="T73" s="74">
        <v>0</v>
      </c>
      <c r="U73" s="74">
        <v>0</v>
      </c>
      <c r="V73" s="74">
        <v>0</v>
      </c>
      <c r="W73" s="74">
        <v>0</v>
      </c>
    </row>
    <row r="74" spans="1:23" x14ac:dyDescent="0.2">
      <c r="A74" s="152" t="s">
        <v>63</v>
      </c>
      <c r="B74" s="121"/>
      <c r="C74" s="80"/>
      <c r="D74" s="74">
        <v>8123.9441590713304</v>
      </c>
      <c r="E74" s="74">
        <v>8123.9441590713304</v>
      </c>
      <c r="F74" s="74">
        <v>8123.9441590713304</v>
      </c>
      <c r="G74" s="74">
        <v>0</v>
      </c>
      <c r="H74" s="74">
        <v>0</v>
      </c>
      <c r="I74" s="74">
        <v>0</v>
      </c>
      <c r="J74" s="74">
        <v>0</v>
      </c>
      <c r="K74" s="74">
        <v>0</v>
      </c>
      <c r="L74" s="74">
        <v>0</v>
      </c>
      <c r="M74" s="74">
        <v>0</v>
      </c>
      <c r="N74" s="74">
        <v>4193.3585904000001</v>
      </c>
      <c r="O74" s="74">
        <v>4193.3585904000001</v>
      </c>
      <c r="P74" s="74">
        <v>4193.3585904000001</v>
      </c>
      <c r="Q74" s="74">
        <v>0</v>
      </c>
      <c r="R74" s="74">
        <v>0</v>
      </c>
      <c r="S74" s="74">
        <v>0</v>
      </c>
      <c r="T74" s="74">
        <v>0</v>
      </c>
      <c r="U74" s="74">
        <v>0</v>
      </c>
      <c r="V74" s="74">
        <v>0</v>
      </c>
      <c r="W74" s="74">
        <v>0</v>
      </c>
    </row>
    <row r="75" spans="1:23" x14ac:dyDescent="0.2">
      <c r="A75" s="152" t="s">
        <v>64</v>
      </c>
      <c r="B75" s="121"/>
      <c r="C75" s="80"/>
      <c r="D75" s="74">
        <v>13217.347338244994</v>
      </c>
      <c r="E75" s="74">
        <v>3693.6268237503605</v>
      </c>
      <c r="F75" s="74">
        <v>4320.6725536089371</v>
      </c>
      <c r="G75" s="74">
        <v>3958.3676680611843</v>
      </c>
      <c r="H75" s="74">
        <v>1854.9506682574561</v>
      </c>
      <c r="I75" s="74">
        <v>5573.3860522065597</v>
      </c>
      <c r="J75" s="74">
        <v>10920.486853840537</v>
      </c>
      <c r="K75" s="74">
        <v>19479.495518044256</v>
      </c>
      <c r="L75" s="74">
        <v>10180.681653380931</v>
      </c>
      <c r="M75" s="74">
        <v>22354.903499041866</v>
      </c>
      <c r="N75" s="74">
        <v>5955.0461011626476</v>
      </c>
      <c r="O75" s="74">
        <v>18538.468491790427</v>
      </c>
      <c r="P75" s="74">
        <v>9607.3630827405432</v>
      </c>
      <c r="Q75" s="74">
        <v>25278.547927334945</v>
      </c>
      <c r="R75" s="74">
        <v>20074.67373687174</v>
      </c>
      <c r="S75" s="74">
        <v>11806.435001877897</v>
      </c>
      <c r="T75" s="74">
        <v>8500.0305037937305</v>
      </c>
      <c r="U75" s="74">
        <v>9578.9441973834</v>
      </c>
      <c r="V75" s="74">
        <v>8058.0522301135934</v>
      </c>
      <c r="W75" s="74">
        <v>14682.734645288094</v>
      </c>
    </row>
    <row r="76" spans="1:23" x14ac:dyDescent="0.2">
      <c r="A76" s="152" t="s">
        <v>65</v>
      </c>
      <c r="B76" s="121"/>
      <c r="C76" s="80"/>
      <c r="D76" s="74">
        <v>11258.278151248795</v>
      </c>
      <c r="E76" s="74">
        <v>9648.4590424487906</v>
      </c>
      <c r="F76" s="74">
        <v>5448.9229547087916</v>
      </c>
      <c r="G76" s="74">
        <v>0</v>
      </c>
      <c r="H76" s="74">
        <v>0</v>
      </c>
      <c r="I76" s="74">
        <v>0</v>
      </c>
      <c r="J76" s="74">
        <v>0</v>
      </c>
      <c r="K76" s="74">
        <v>0</v>
      </c>
      <c r="L76" s="74">
        <v>0</v>
      </c>
      <c r="M76" s="74">
        <v>0</v>
      </c>
      <c r="N76" s="74">
        <v>0</v>
      </c>
      <c r="O76" s="74">
        <v>0</v>
      </c>
      <c r="P76" s="74">
        <v>0</v>
      </c>
      <c r="Q76" s="74">
        <v>0</v>
      </c>
      <c r="R76" s="74">
        <v>0</v>
      </c>
      <c r="S76" s="74">
        <v>0</v>
      </c>
      <c r="T76" s="74">
        <v>0</v>
      </c>
      <c r="U76" s="74">
        <v>0</v>
      </c>
      <c r="V76" s="74">
        <v>0</v>
      </c>
      <c r="W76" s="74">
        <v>0</v>
      </c>
    </row>
    <row r="77" spans="1:23" x14ac:dyDescent="0.2">
      <c r="A77" s="152" t="s">
        <v>78</v>
      </c>
      <c r="B77" s="121"/>
      <c r="C77" s="80"/>
      <c r="D77" s="74">
        <v>6984.0313315470603</v>
      </c>
      <c r="E77" s="74">
        <v>5306.4794411675684</v>
      </c>
      <c r="F77" s="74">
        <v>951.7958135501683</v>
      </c>
      <c r="G77" s="74">
        <v>0</v>
      </c>
      <c r="H77" s="74">
        <v>0</v>
      </c>
      <c r="I77" s="74">
        <v>0</v>
      </c>
      <c r="J77" s="74">
        <v>0</v>
      </c>
      <c r="K77" s="74">
        <v>0</v>
      </c>
      <c r="L77" s="74">
        <v>0</v>
      </c>
      <c r="M77" s="74">
        <v>0</v>
      </c>
      <c r="N77" s="74">
        <v>0</v>
      </c>
      <c r="O77" s="74">
        <v>0</v>
      </c>
      <c r="P77" s="74">
        <v>0</v>
      </c>
      <c r="Q77" s="74">
        <v>0</v>
      </c>
      <c r="R77" s="74">
        <v>0</v>
      </c>
      <c r="S77" s="74">
        <v>0</v>
      </c>
      <c r="T77" s="74">
        <v>0</v>
      </c>
      <c r="U77" s="74">
        <v>0</v>
      </c>
      <c r="V77" s="74">
        <v>0</v>
      </c>
      <c r="W77" s="74">
        <v>0</v>
      </c>
    </row>
    <row r="78" spans="1:23" x14ac:dyDescent="0.2">
      <c r="A78" s="152" t="s">
        <v>67</v>
      </c>
      <c r="B78" s="121"/>
      <c r="C78" s="80"/>
      <c r="D78" s="74">
        <v>0</v>
      </c>
      <c r="E78" s="74">
        <v>0</v>
      </c>
      <c r="F78" s="74">
        <v>0</v>
      </c>
      <c r="G78" s="74">
        <v>0</v>
      </c>
      <c r="H78" s="74">
        <v>0</v>
      </c>
      <c r="I78" s="74">
        <v>0</v>
      </c>
      <c r="J78" s="74">
        <v>0</v>
      </c>
      <c r="K78" s="74">
        <v>0</v>
      </c>
      <c r="L78" s="74">
        <v>0</v>
      </c>
      <c r="M78" s="74">
        <v>0</v>
      </c>
      <c r="N78" s="74">
        <v>0</v>
      </c>
      <c r="O78" s="74">
        <v>0</v>
      </c>
      <c r="P78" s="74">
        <v>0</v>
      </c>
      <c r="Q78" s="74">
        <v>0</v>
      </c>
      <c r="R78" s="74">
        <v>0</v>
      </c>
      <c r="S78" s="74">
        <v>0</v>
      </c>
      <c r="T78" s="74">
        <v>0</v>
      </c>
      <c r="U78" s="74">
        <v>0</v>
      </c>
      <c r="V78" s="74">
        <v>0</v>
      </c>
      <c r="W78" s="74">
        <v>0</v>
      </c>
    </row>
    <row r="79" spans="1:23" x14ac:dyDescent="0.2">
      <c r="A79" s="152" t="s">
        <v>68</v>
      </c>
      <c r="B79" s="121"/>
      <c r="C79" s="80"/>
      <c r="D79" s="74">
        <v>369.62596608840005</v>
      </c>
      <c r="E79" s="74">
        <v>0</v>
      </c>
      <c r="F79" s="74">
        <v>0</v>
      </c>
      <c r="G79" s="74">
        <v>0</v>
      </c>
      <c r="H79" s="74">
        <v>0</v>
      </c>
      <c r="I79" s="74">
        <v>0</v>
      </c>
      <c r="J79" s="74">
        <v>0</v>
      </c>
      <c r="K79" s="74">
        <v>0</v>
      </c>
      <c r="L79" s="74">
        <v>0</v>
      </c>
      <c r="M79" s="74">
        <v>0</v>
      </c>
      <c r="N79" s="74">
        <v>0</v>
      </c>
      <c r="O79" s="74">
        <v>0</v>
      </c>
      <c r="P79" s="74">
        <v>0</v>
      </c>
      <c r="Q79" s="74">
        <v>0</v>
      </c>
      <c r="R79" s="74">
        <v>0</v>
      </c>
      <c r="S79" s="74">
        <v>0</v>
      </c>
      <c r="T79" s="74">
        <v>0</v>
      </c>
      <c r="U79" s="74">
        <v>0</v>
      </c>
      <c r="V79" s="74">
        <v>0</v>
      </c>
      <c r="W79" s="74">
        <v>0</v>
      </c>
    </row>
    <row r="80" spans="1:23" x14ac:dyDescent="0.2">
      <c r="A80" s="152" t="s">
        <v>69</v>
      </c>
      <c r="B80" s="121"/>
      <c r="C80" s="80"/>
      <c r="D80" s="74">
        <v>7232.3010767789719</v>
      </c>
      <c r="E80" s="74">
        <v>2235.1517220081168</v>
      </c>
      <c r="F80" s="74">
        <v>0</v>
      </c>
      <c r="G80" s="74">
        <v>0</v>
      </c>
      <c r="H80" s="74">
        <v>0</v>
      </c>
      <c r="I80" s="74">
        <v>0</v>
      </c>
      <c r="J80" s="74">
        <v>0</v>
      </c>
      <c r="K80" s="74">
        <v>0</v>
      </c>
      <c r="L80" s="74">
        <v>0</v>
      </c>
      <c r="M80" s="74">
        <v>0</v>
      </c>
      <c r="N80" s="74">
        <v>0</v>
      </c>
      <c r="O80" s="74">
        <v>0</v>
      </c>
      <c r="P80" s="74">
        <v>0</v>
      </c>
      <c r="Q80" s="74">
        <v>0</v>
      </c>
      <c r="R80" s="74">
        <v>0</v>
      </c>
      <c r="S80" s="74">
        <v>0</v>
      </c>
      <c r="T80" s="74">
        <v>0</v>
      </c>
      <c r="U80" s="74">
        <v>3155.8175995956967</v>
      </c>
      <c r="V80" s="74">
        <v>3155.8175995956967</v>
      </c>
      <c r="W80" s="74">
        <v>3155.8175995956967</v>
      </c>
    </row>
    <row r="81" spans="1:23" x14ac:dyDescent="0.2">
      <c r="A81" s="152" t="s">
        <v>70</v>
      </c>
      <c r="B81" s="121"/>
      <c r="C81" s="80"/>
      <c r="D81" s="74">
        <v>12232.668000000001</v>
      </c>
      <c r="E81" s="74">
        <v>18349.002</v>
      </c>
      <c r="F81" s="74">
        <v>36698.004000000001</v>
      </c>
      <c r="G81" s="74">
        <v>18349.002</v>
      </c>
      <c r="H81" s="74">
        <v>0</v>
      </c>
      <c r="I81" s="74">
        <v>0</v>
      </c>
      <c r="J81" s="74">
        <v>0</v>
      </c>
      <c r="K81" s="74">
        <v>0</v>
      </c>
      <c r="L81" s="74">
        <v>0</v>
      </c>
      <c r="M81" s="74">
        <v>0</v>
      </c>
      <c r="N81" s="74">
        <v>0</v>
      </c>
      <c r="O81" s="74">
        <v>0</v>
      </c>
      <c r="P81" s="74">
        <v>0</v>
      </c>
      <c r="Q81" s="74">
        <v>0</v>
      </c>
      <c r="R81" s="74">
        <v>0</v>
      </c>
      <c r="S81" s="74">
        <v>0</v>
      </c>
      <c r="T81" s="74">
        <v>0</v>
      </c>
      <c r="U81" s="74">
        <v>0</v>
      </c>
      <c r="V81" s="74">
        <v>0</v>
      </c>
      <c r="W81" s="74">
        <v>0</v>
      </c>
    </row>
    <row r="82" spans="1:23" x14ac:dyDescent="0.2">
      <c r="A82" s="152" t="s">
        <v>71</v>
      </c>
      <c r="B82" s="121"/>
      <c r="C82" s="80"/>
      <c r="D82" s="74">
        <v>1607.9181512753494</v>
      </c>
      <c r="E82" s="74">
        <v>2843.4176192753548</v>
      </c>
      <c r="F82" s="74">
        <v>2470.9989360000036</v>
      </c>
      <c r="G82" s="74">
        <v>1235.4994680000018</v>
      </c>
      <c r="H82" s="74">
        <v>770.65808400000003</v>
      </c>
      <c r="I82" s="74">
        <v>770.65808400000003</v>
      </c>
      <c r="J82" s="74">
        <v>0</v>
      </c>
      <c r="K82" s="74">
        <v>0</v>
      </c>
      <c r="L82" s="74">
        <v>0</v>
      </c>
      <c r="M82" s="74">
        <v>0</v>
      </c>
      <c r="N82" s="74">
        <v>0</v>
      </c>
      <c r="O82" s="74">
        <v>0</v>
      </c>
      <c r="P82" s="74">
        <v>0</v>
      </c>
      <c r="Q82" s="74">
        <v>0</v>
      </c>
      <c r="R82" s="74">
        <v>0</v>
      </c>
      <c r="S82" s="74">
        <v>0</v>
      </c>
      <c r="T82" s="74">
        <v>0</v>
      </c>
      <c r="U82" s="74">
        <v>0</v>
      </c>
      <c r="V82" s="74">
        <v>0</v>
      </c>
      <c r="W82" s="74">
        <v>0</v>
      </c>
    </row>
    <row r="83" spans="1:23" x14ac:dyDescent="0.2">
      <c r="A83" s="153"/>
      <c r="B83" s="121"/>
      <c r="C83" s="80"/>
      <c r="D83" s="82"/>
      <c r="E83" s="83"/>
      <c r="F83" s="82"/>
      <c r="G83" s="83"/>
      <c r="H83" s="82"/>
      <c r="I83" s="83"/>
      <c r="J83" s="82"/>
      <c r="K83" s="83"/>
      <c r="L83" s="82"/>
      <c r="M83" s="83"/>
      <c r="N83" s="82"/>
      <c r="O83" s="83"/>
      <c r="P83" s="82"/>
      <c r="Q83" s="82"/>
      <c r="R83" s="82"/>
      <c r="S83" s="83"/>
      <c r="T83" s="82"/>
      <c r="U83" s="83"/>
      <c r="V83" s="82"/>
      <c r="W83" s="82"/>
    </row>
    <row r="84" spans="1:23" x14ac:dyDescent="0.2">
      <c r="A84" s="154" t="s">
        <v>32</v>
      </c>
      <c r="B84" s="121"/>
      <c r="C84" s="80"/>
      <c r="D84" s="82"/>
      <c r="E84" s="83"/>
      <c r="F84" s="82"/>
      <c r="G84" s="83"/>
      <c r="H84" s="82"/>
      <c r="I84" s="83"/>
      <c r="J84" s="82"/>
      <c r="K84" s="83"/>
      <c r="L84" s="82"/>
      <c r="M84" s="83"/>
      <c r="N84" s="82"/>
      <c r="O84" s="83"/>
      <c r="P84" s="82"/>
      <c r="Q84" s="82"/>
      <c r="R84" s="82"/>
      <c r="S84" s="83"/>
      <c r="T84" s="82"/>
      <c r="U84" s="83"/>
      <c r="V84" s="82"/>
      <c r="W84" s="82"/>
    </row>
    <row r="85" spans="1:23" x14ac:dyDescent="0.2">
      <c r="A85" s="152" t="s">
        <v>60</v>
      </c>
      <c r="B85" s="121"/>
      <c r="C85" s="80"/>
      <c r="D85" s="74">
        <v>0</v>
      </c>
      <c r="E85" s="74">
        <v>510.85401261353809</v>
      </c>
      <c r="F85" s="74">
        <v>766.28101892030713</v>
      </c>
      <c r="G85" s="74">
        <v>1277.1350315338452</v>
      </c>
      <c r="H85" s="74">
        <v>1277.1350315338452</v>
      </c>
      <c r="I85" s="74">
        <v>0</v>
      </c>
      <c r="J85" s="74">
        <v>0</v>
      </c>
      <c r="K85" s="74">
        <v>0</v>
      </c>
      <c r="L85" s="74">
        <v>0</v>
      </c>
      <c r="M85" s="74">
        <v>0</v>
      </c>
      <c r="N85" s="74">
        <v>0</v>
      </c>
      <c r="O85" s="74">
        <v>0</v>
      </c>
      <c r="P85" s="74">
        <v>0</v>
      </c>
      <c r="Q85" s="74">
        <v>0</v>
      </c>
      <c r="R85" s="74">
        <v>0</v>
      </c>
      <c r="S85" s="74">
        <v>0</v>
      </c>
      <c r="T85" s="74">
        <v>0</v>
      </c>
      <c r="U85" s="74">
        <v>0</v>
      </c>
      <c r="V85" s="74">
        <v>0</v>
      </c>
      <c r="W85" s="74">
        <v>0</v>
      </c>
    </row>
    <row r="86" spans="1:23" x14ac:dyDescent="0.2">
      <c r="A86" s="152" t="s">
        <v>61</v>
      </c>
      <c r="B86" s="121"/>
      <c r="C86" s="80"/>
      <c r="D86" s="74">
        <v>0</v>
      </c>
      <c r="E86" s="74">
        <v>0</v>
      </c>
      <c r="F86" s="74">
        <v>0</v>
      </c>
      <c r="G86" s="74">
        <v>0</v>
      </c>
      <c r="H86" s="74">
        <v>0</v>
      </c>
      <c r="I86" s="74">
        <v>0</v>
      </c>
      <c r="J86" s="74">
        <v>0</v>
      </c>
      <c r="K86" s="74">
        <v>0</v>
      </c>
      <c r="L86" s="74">
        <v>0</v>
      </c>
      <c r="M86" s="74">
        <v>0</v>
      </c>
      <c r="N86" s="74">
        <v>0</v>
      </c>
      <c r="O86" s="74">
        <v>0</v>
      </c>
      <c r="P86" s="74">
        <v>0</v>
      </c>
      <c r="Q86" s="74">
        <v>0</v>
      </c>
      <c r="R86" s="74">
        <v>0</v>
      </c>
      <c r="S86" s="74">
        <v>0</v>
      </c>
      <c r="T86" s="74">
        <v>0</v>
      </c>
      <c r="U86" s="74">
        <v>0</v>
      </c>
      <c r="V86" s="74">
        <v>0</v>
      </c>
      <c r="W86" s="74">
        <v>0</v>
      </c>
    </row>
    <row r="87" spans="1:23" x14ac:dyDescent="0.2">
      <c r="A87" s="152" t="s">
        <v>62</v>
      </c>
      <c r="B87" s="121"/>
      <c r="C87" s="80"/>
      <c r="D87" s="74">
        <v>0</v>
      </c>
      <c r="E87" s="74">
        <v>0</v>
      </c>
      <c r="F87" s="74">
        <v>0</v>
      </c>
      <c r="G87" s="74">
        <v>0</v>
      </c>
      <c r="H87" s="74">
        <v>0</v>
      </c>
      <c r="I87" s="74">
        <v>0</v>
      </c>
      <c r="J87" s="74">
        <v>0</v>
      </c>
      <c r="K87" s="74">
        <v>0</v>
      </c>
      <c r="L87" s="74">
        <v>0</v>
      </c>
      <c r="M87" s="74">
        <v>0</v>
      </c>
      <c r="N87" s="74">
        <v>0</v>
      </c>
      <c r="O87" s="74">
        <v>0</v>
      </c>
      <c r="P87" s="74">
        <v>0</v>
      </c>
      <c r="Q87" s="74">
        <v>0</v>
      </c>
      <c r="R87" s="74">
        <v>0</v>
      </c>
      <c r="S87" s="74">
        <v>0</v>
      </c>
      <c r="T87" s="74">
        <v>0</v>
      </c>
      <c r="U87" s="74">
        <v>0</v>
      </c>
      <c r="V87" s="74">
        <v>0</v>
      </c>
      <c r="W87" s="74">
        <v>0</v>
      </c>
    </row>
    <row r="88" spans="1:23" x14ac:dyDescent="0.2">
      <c r="A88" s="152" t="s">
        <v>63</v>
      </c>
      <c r="B88" s="121"/>
      <c r="C88" s="80"/>
      <c r="D88" s="74">
        <v>0</v>
      </c>
      <c r="E88" s="74">
        <v>1189.4637475018044</v>
      </c>
      <c r="F88" s="74">
        <v>1784.1956212527068</v>
      </c>
      <c r="G88" s="74">
        <v>2973.659368754511</v>
      </c>
      <c r="H88" s="74">
        <v>2973.659368754511</v>
      </c>
      <c r="I88" s="74">
        <v>0</v>
      </c>
      <c r="J88" s="74">
        <v>0</v>
      </c>
      <c r="K88" s="74">
        <v>0</v>
      </c>
      <c r="L88" s="74">
        <v>0</v>
      </c>
      <c r="M88" s="74">
        <v>0</v>
      </c>
      <c r="N88" s="74">
        <v>0</v>
      </c>
      <c r="O88" s="74">
        <v>0</v>
      </c>
      <c r="P88" s="74">
        <v>931.85746453333343</v>
      </c>
      <c r="Q88" s="74">
        <v>931.85746453333343</v>
      </c>
      <c r="R88" s="74">
        <v>931.85746453333343</v>
      </c>
      <c r="S88" s="74">
        <v>0</v>
      </c>
      <c r="T88" s="74">
        <v>0</v>
      </c>
      <c r="U88" s="74">
        <v>0</v>
      </c>
      <c r="V88" s="74">
        <v>0</v>
      </c>
      <c r="W88" s="74">
        <v>0</v>
      </c>
    </row>
    <row r="89" spans="1:23" x14ac:dyDescent="0.2">
      <c r="A89" s="152" t="s">
        <v>64</v>
      </c>
      <c r="B89" s="121"/>
      <c r="C89" s="80"/>
      <c r="D89" s="74">
        <v>0</v>
      </c>
      <c r="E89" s="74">
        <v>182.67450880000007</v>
      </c>
      <c r="F89" s="74">
        <v>274.01176320000008</v>
      </c>
      <c r="G89" s="74">
        <v>456.68627200000014</v>
      </c>
      <c r="H89" s="74">
        <v>456.68627200000014</v>
      </c>
      <c r="I89" s="74">
        <v>0</v>
      </c>
      <c r="J89" s="74">
        <v>0</v>
      </c>
      <c r="K89" s="74">
        <v>0</v>
      </c>
      <c r="L89" s="74">
        <v>0</v>
      </c>
      <c r="M89" s="74">
        <v>0</v>
      </c>
      <c r="N89" s="74">
        <v>0</v>
      </c>
      <c r="O89" s="74">
        <v>0</v>
      </c>
      <c r="P89" s="74">
        <v>0</v>
      </c>
      <c r="Q89" s="74">
        <v>0</v>
      </c>
      <c r="R89" s="74">
        <v>0</v>
      </c>
      <c r="S89" s="74">
        <v>0</v>
      </c>
      <c r="T89" s="74">
        <v>0</v>
      </c>
      <c r="U89" s="74">
        <v>0</v>
      </c>
      <c r="V89" s="74">
        <v>0</v>
      </c>
      <c r="W89" s="74">
        <v>0</v>
      </c>
    </row>
    <row r="90" spans="1:23" x14ac:dyDescent="0.2">
      <c r="A90" s="152" t="s">
        <v>65</v>
      </c>
      <c r="B90" s="121"/>
      <c r="C90" s="80"/>
      <c r="D90" s="74">
        <v>0</v>
      </c>
      <c r="E90" s="74">
        <v>1236.7766785008976</v>
      </c>
      <c r="F90" s="74">
        <v>1855.1650177513463</v>
      </c>
      <c r="G90" s="74">
        <v>561.30279517384395</v>
      </c>
      <c r="H90" s="74">
        <v>0</v>
      </c>
      <c r="I90" s="74">
        <v>0</v>
      </c>
      <c r="J90" s="74">
        <v>0</v>
      </c>
      <c r="K90" s="74">
        <v>0</v>
      </c>
      <c r="L90" s="74">
        <v>0</v>
      </c>
      <c r="M90" s="74">
        <v>0</v>
      </c>
      <c r="N90" s="74">
        <v>0</v>
      </c>
      <c r="O90" s="74">
        <v>0</v>
      </c>
      <c r="P90" s="74">
        <v>0</v>
      </c>
      <c r="Q90" s="74">
        <v>0</v>
      </c>
      <c r="R90" s="74">
        <v>0</v>
      </c>
      <c r="S90" s="74">
        <v>0</v>
      </c>
      <c r="T90" s="74">
        <v>0</v>
      </c>
      <c r="U90" s="74">
        <v>0</v>
      </c>
      <c r="V90" s="74">
        <v>0</v>
      </c>
      <c r="W90" s="74">
        <v>0</v>
      </c>
    </row>
    <row r="91" spans="1:23" x14ac:dyDescent="0.2">
      <c r="A91" s="152" t="s">
        <v>78</v>
      </c>
      <c r="B91" s="121"/>
      <c r="C91" s="80"/>
      <c r="D91" s="74">
        <v>0</v>
      </c>
      <c r="E91" s="74">
        <v>741.99384067139545</v>
      </c>
      <c r="F91" s="74">
        <v>1112.9907610070932</v>
      </c>
      <c r="G91" s="74">
        <v>370.133613655288</v>
      </c>
      <c r="H91" s="74">
        <v>0</v>
      </c>
      <c r="I91" s="74">
        <v>0</v>
      </c>
      <c r="J91" s="74">
        <v>0</v>
      </c>
      <c r="K91" s="74">
        <v>0</v>
      </c>
      <c r="L91" s="74">
        <v>0</v>
      </c>
      <c r="M91" s="74">
        <v>0</v>
      </c>
      <c r="N91" s="74">
        <v>0</v>
      </c>
      <c r="O91" s="74">
        <v>0</v>
      </c>
      <c r="P91" s="74">
        <v>0</v>
      </c>
      <c r="Q91" s="74">
        <v>0</v>
      </c>
      <c r="R91" s="74">
        <v>0</v>
      </c>
      <c r="S91" s="74">
        <v>0</v>
      </c>
      <c r="T91" s="74">
        <v>0</v>
      </c>
      <c r="U91" s="74">
        <v>0</v>
      </c>
      <c r="V91" s="74">
        <v>0</v>
      </c>
      <c r="W91" s="74">
        <v>0</v>
      </c>
    </row>
    <row r="92" spans="1:23" x14ac:dyDescent="0.2">
      <c r="A92" s="152" t="s">
        <v>67</v>
      </c>
      <c r="B92" s="121"/>
      <c r="C92" s="80"/>
      <c r="D92" s="74">
        <v>0</v>
      </c>
      <c r="E92" s="74">
        <v>0</v>
      </c>
      <c r="F92" s="74">
        <v>0</v>
      </c>
      <c r="G92" s="74">
        <v>0</v>
      </c>
      <c r="H92" s="74">
        <v>0</v>
      </c>
      <c r="I92" s="74">
        <v>0</v>
      </c>
      <c r="J92" s="74">
        <v>0</v>
      </c>
      <c r="K92" s="74">
        <v>0</v>
      </c>
      <c r="L92" s="74">
        <v>0</v>
      </c>
      <c r="M92" s="74">
        <v>0</v>
      </c>
      <c r="N92" s="74">
        <v>0</v>
      </c>
      <c r="O92" s="74">
        <v>0</v>
      </c>
      <c r="P92" s="74">
        <v>0</v>
      </c>
      <c r="Q92" s="74">
        <v>0</v>
      </c>
      <c r="R92" s="74">
        <v>0</v>
      </c>
      <c r="S92" s="74">
        <v>0</v>
      </c>
      <c r="T92" s="74">
        <v>0</v>
      </c>
      <c r="U92" s="74">
        <v>0</v>
      </c>
      <c r="V92" s="74">
        <v>0</v>
      </c>
      <c r="W92" s="74">
        <v>0</v>
      </c>
    </row>
    <row r="93" spans="1:23" x14ac:dyDescent="0.2">
      <c r="A93" s="152" t="s">
        <v>68</v>
      </c>
      <c r="B93" s="121"/>
      <c r="C93" s="80"/>
      <c r="D93" s="74">
        <v>0</v>
      </c>
      <c r="E93" s="74">
        <v>0</v>
      </c>
      <c r="F93" s="74">
        <v>0</v>
      </c>
      <c r="G93" s="74">
        <v>0</v>
      </c>
      <c r="H93" s="74">
        <v>0</v>
      </c>
      <c r="I93" s="74">
        <v>0</v>
      </c>
      <c r="J93" s="74">
        <v>0</v>
      </c>
      <c r="K93" s="74">
        <v>0</v>
      </c>
      <c r="L93" s="74">
        <v>0</v>
      </c>
      <c r="M93" s="74">
        <v>0</v>
      </c>
      <c r="N93" s="74">
        <v>0</v>
      </c>
      <c r="O93" s="74">
        <v>0</v>
      </c>
      <c r="P93" s="74">
        <v>0</v>
      </c>
      <c r="Q93" s="74">
        <v>0</v>
      </c>
      <c r="R93" s="74">
        <v>0</v>
      </c>
      <c r="S93" s="74">
        <v>0</v>
      </c>
      <c r="T93" s="74">
        <v>0</v>
      </c>
      <c r="U93" s="74">
        <v>0</v>
      </c>
      <c r="V93" s="74">
        <v>0</v>
      </c>
      <c r="W93" s="74">
        <v>0</v>
      </c>
    </row>
    <row r="94" spans="1:23" x14ac:dyDescent="0.2">
      <c r="A94" s="152" t="s">
        <v>69</v>
      </c>
      <c r="B94" s="121"/>
      <c r="C94" s="80"/>
      <c r="D94" s="74">
        <v>0</v>
      </c>
      <c r="E94" s="74">
        <v>763.50011385446408</v>
      </c>
      <c r="F94" s="74">
        <v>1145.2501707816959</v>
      </c>
      <c r="G94" s="74">
        <v>318.12504743936012</v>
      </c>
      <c r="H94" s="74">
        <v>0</v>
      </c>
      <c r="I94" s="74">
        <v>0</v>
      </c>
      <c r="J94" s="74">
        <v>0</v>
      </c>
      <c r="K94" s="74">
        <v>0</v>
      </c>
      <c r="L94" s="74">
        <v>0</v>
      </c>
      <c r="M94" s="74">
        <v>0</v>
      </c>
      <c r="N94" s="74">
        <v>0</v>
      </c>
      <c r="O94" s="74">
        <v>0</v>
      </c>
      <c r="P94" s="74">
        <v>0</v>
      </c>
      <c r="Q94" s="74">
        <v>0</v>
      </c>
      <c r="R94" s="74">
        <v>0</v>
      </c>
      <c r="S94" s="74">
        <v>0</v>
      </c>
      <c r="T94" s="74">
        <v>0</v>
      </c>
      <c r="U94" s="74">
        <v>742.29177735850681</v>
      </c>
      <c r="V94" s="74">
        <v>742.29177735850681</v>
      </c>
      <c r="W94" s="74">
        <v>742.29177735850681</v>
      </c>
    </row>
    <row r="95" spans="1:23" x14ac:dyDescent="0.2">
      <c r="A95" s="152" t="s">
        <v>71</v>
      </c>
      <c r="B95" s="121"/>
      <c r="C95" s="84"/>
      <c r="D95" s="74">
        <v>0</v>
      </c>
      <c r="E95" s="74">
        <v>84.486960320000009</v>
      </c>
      <c r="F95" s="74">
        <v>126.73044048000001</v>
      </c>
      <c r="G95" s="74">
        <v>175.33490800000004</v>
      </c>
      <c r="H95" s="74">
        <v>0</v>
      </c>
      <c r="I95" s="74">
        <v>0</v>
      </c>
      <c r="J95" s="74">
        <v>0</v>
      </c>
      <c r="K95" s="74">
        <v>0</v>
      </c>
      <c r="L95" s="74">
        <v>0</v>
      </c>
      <c r="M95" s="74">
        <v>0</v>
      </c>
      <c r="N95" s="74">
        <v>0</v>
      </c>
      <c r="O95" s="74">
        <v>0</v>
      </c>
      <c r="P95" s="74">
        <v>0</v>
      </c>
      <c r="Q95" s="74">
        <v>0</v>
      </c>
      <c r="R95" s="74">
        <v>0</v>
      </c>
      <c r="S95" s="74">
        <v>0</v>
      </c>
      <c r="T95" s="74">
        <v>0</v>
      </c>
      <c r="U95" s="74">
        <v>0</v>
      </c>
      <c r="V95" s="74">
        <v>0</v>
      </c>
      <c r="W95" s="74">
        <v>0</v>
      </c>
    </row>
    <row r="96" spans="1:23" x14ac:dyDescent="0.2">
      <c r="A96" s="152"/>
      <c r="B96" s="121"/>
      <c r="C96" s="8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</row>
    <row r="97" spans="1:23" s="87" customFormat="1" x14ac:dyDescent="0.2">
      <c r="A97" s="163" t="s">
        <v>79</v>
      </c>
      <c r="B97" s="164"/>
      <c r="C97" s="85"/>
      <c r="D97" s="86">
        <v>210406.81570434783</v>
      </c>
      <c r="E97" s="86">
        <v>241038.8060326087</v>
      </c>
      <c r="F97" s="86">
        <v>258163.45678586955</v>
      </c>
      <c r="G97" s="86">
        <v>259112.74111304351</v>
      </c>
      <c r="H97" s="86">
        <v>260245.65113913038</v>
      </c>
      <c r="I97" s="86">
        <v>259867.13555108698</v>
      </c>
      <c r="J97" s="86">
        <v>259499.94194347825</v>
      </c>
      <c r="K97" s="86">
        <v>260267.04358260869</v>
      </c>
      <c r="L97" s="86">
        <v>258783.66773478262</v>
      </c>
      <c r="M97" s="86">
        <v>259961.60737608699</v>
      </c>
      <c r="N97" s="86">
        <v>259531.74769239131</v>
      </c>
      <c r="O97" s="86">
        <v>258477.92307717391</v>
      </c>
      <c r="P97" s="86">
        <v>259732.50028695652</v>
      </c>
      <c r="Q97" s="86">
        <v>262123.88384130434</v>
      </c>
      <c r="R97" s="86">
        <v>260255.12019891303</v>
      </c>
      <c r="S97" s="86">
        <v>261393.02514021739</v>
      </c>
      <c r="T97" s="86">
        <v>260155.24752934781</v>
      </c>
      <c r="U97" s="86">
        <v>259455.37480760872</v>
      </c>
      <c r="V97" s="86">
        <v>261414.51167499999</v>
      </c>
      <c r="W97" s="86">
        <v>260106.17680000002</v>
      </c>
    </row>
    <row r="98" spans="1:23" s="87" customFormat="1" outlineLevel="1" x14ac:dyDescent="0.2">
      <c r="A98" s="165"/>
      <c r="B98" s="164"/>
      <c r="C98" s="88">
        <v>1</v>
      </c>
      <c r="D98" s="89">
        <f t="shared" ref="D98:S113" si="13">IF(D$66&lt;$C98,"",D$97/SUMIF($D$66:$W$66,"&gt;="&amp;$C98,$D$97:$W$97))</f>
        <v>4.101503476032211E-2</v>
      </c>
      <c r="E98" s="89">
        <f t="shared" si="13"/>
        <v>4.6986191844210767E-2</v>
      </c>
      <c r="F98" s="89">
        <f t="shared" si="13"/>
        <v>5.0324335352310325E-2</v>
      </c>
      <c r="G98" s="89">
        <f t="shared" si="13"/>
        <v>5.0509381305057305E-2</v>
      </c>
      <c r="H98" s="89">
        <f t="shared" si="13"/>
        <v>5.0730221794205541E-2</v>
      </c>
      <c r="I98" s="89">
        <f t="shared" si="13"/>
        <v>5.065643696956023E-2</v>
      </c>
      <c r="J98" s="89">
        <f t="shared" si="13"/>
        <v>5.0584859161923984E-2</v>
      </c>
      <c r="K98" s="89">
        <f t="shared" si="13"/>
        <v>5.0734391867356135E-2</v>
      </c>
      <c r="L98" s="89">
        <f t="shared" si="13"/>
        <v>5.044523435238904E-2</v>
      </c>
      <c r="M98" s="89">
        <f t="shared" si="13"/>
        <v>5.0674852557350367E-2</v>
      </c>
      <c r="N98" s="89">
        <f t="shared" si="13"/>
        <v>5.0591059122190862E-2</v>
      </c>
      <c r="O98" s="89">
        <f t="shared" si="13"/>
        <v>5.0385634915376391E-2</v>
      </c>
      <c r="P98" s="89">
        <f t="shared" si="13"/>
        <v>5.0630192239703019E-2</v>
      </c>
      <c r="Q98" s="89">
        <f t="shared" si="13"/>
        <v>5.1096349570578931E-2</v>
      </c>
      <c r="R98" s="89">
        <f t="shared" si="13"/>
        <v>5.0732067617568405E-2</v>
      </c>
      <c r="S98" s="89">
        <f t="shared" si="13"/>
        <v>5.0953881775847004E-2</v>
      </c>
      <c r="T98" s="89">
        <f t="shared" ref="N98:W113" si="14">IF(T$66&lt;$C98,"",T$97/SUMIF($D$66:$W$66,"&gt;="&amp;$C98,$D$97:$W$97))</f>
        <v>5.0712599232002512E-2</v>
      </c>
      <c r="U98" s="89">
        <f t="shared" si="14"/>
        <v>5.0576171598164521E-2</v>
      </c>
      <c r="V98" s="89">
        <f t="shared" si="14"/>
        <v>5.0958070190409703E-2</v>
      </c>
      <c r="W98" s="89">
        <f t="shared" si="14"/>
        <v>5.0703033773473155E-2</v>
      </c>
    </row>
    <row r="99" spans="1:23" s="87" customFormat="1" outlineLevel="1" x14ac:dyDescent="0.2">
      <c r="A99" s="165"/>
      <c r="B99" s="164"/>
      <c r="C99" s="88">
        <v>2</v>
      </c>
      <c r="D99" s="89" t="str">
        <f t="shared" si="13"/>
        <v/>
      </c>
      <c r="E99" s="89">
        <f t="shared" si="13"/>
        <v>4.8995754414635211E-2</v>
      </c>
      <c r="F99" s="89">
        <f t="shared" si="13"/>
        <v>5.2476667702222847E-2</v>
      </c>
      <c r="G99" s="89">
        <f t="shared" si="13"/>
        <v>5.2669627925223561E-2</v>
      </c>
      <c r="H99" s="89">
        <f t="shared" si="13"/>
        <v>5.2899913588871104E-2</v>
      </c>
      <c r="I99" s="89">
        <f t="shared" si="13"/>
        <v>5.2822973045150615E-2</v>
      </c>
      <c r="J99" s="89">
        <f t="shared" si="13"/>
        <v>5.2748333910825548E-2</v>
      </c>
      <c r="K99" s="89">
        <f t="shared" si="13"/>
        <v>5.2904262012779452E-2</v>
      </c>
      <c r="L99" s="89">
        <f t="shared" si="13"/>
        <v>5.2602737457704885E-2</v>
      </c>
      <c r="M99" s="89">
        <f t="shared" si="13"/>
        <v>5.2842176253185824E-2</v>
      </c>
      <c r="N99" s="89">
        <f t="shared" si="14"/>
        <v>5.2754799038529955E-2</v>
      </c>
      <c r="O99" s="89">
        <f t="shared" si="14"/>
        <v>5.2540588999519452E-2</v>
      </c>
      <c r="P99" s="89">
        <f t="shared" si="14"/>
        <v>5.2795605848783102E-2</v>
      </c>
      <c r="Q99" s="89">
        <f t="shared" si="14"/>
        <v>5.3281700363058834E-2</v>
      </c>
      <c r="R99" s="89">
        <f t="shared" si="14"/>
        <v>5.2901838356651382E-2</v>
      </c>
      <c r="S99" s="89">
        <f t="shared" si="14"/>
        <v>5.3133139332494271E-2</v>
      </c>
      <c r="T99" s="89">
        <f t="shared" si="14"/>
        <v>5.2881537323505333E-2</v>
      </c>
      <c r="U99" s="89">
        <f t="shared" si="14"/>
        <v>5.2739274786778395E-2</v>
      </c>
      <c r="V99" s="89">
        <f t="shared" si="14"/>
        <v>5.3137506882262535E-2</v>
      </c>
      <c r="W99" s="89">
        <f t="shared" si="14"/>
        <v>5.287156275781757E-2</v>
      </c>
    </row>
    <row r="100" spans="1:23" s="87" customFormat="1" outlineLevel="1" x14ac:dyDescent="0.2">
      <c r="A100" s="165"/>
      <c r="B100" s="164"/>
      <c r="C100" s="88">
        <v>3</v>
      </c>
      <c r="D100" s="89" t="str">
        <f t="shared" si="13"/>
        <v/>
      </c>
      <c r="E100" s="89" t="str">
        <f t="shared" si="13"/>
        <v/>
      </c>
      <c r="F100" s="89">
        <f t="shared" si="13"/>
        <v>5.5180266487582577E-2</v>
      </c>
      <c r="G100" s="89">
        <f t="shared" si="13"/>
        <v>5.5383168024454199E-2</v>
      </c>
      <c r="H100" s="89">
        <f t="shared" si="13"/>
        <v>5.5625318009290277E-2</v>
      </c>
      <c r="I100" s="89">
        <f t="shared" si="13"/>
        <v>5.5544413487488564E-2</v>
      </c>
      <c r="J100" s="89">
        <f t="shared" si="13"/>
        <v>5.5465928943732271E-2</v>
      </c>
      <c r="K100" s="89">
        <f t="shared" si="13"/>
        <v>5.5629890464070096E-2</v>
      </c>
      <c r="L100" s="89">
        <f t="shared" si="13"/>
        <v>5.5312831358945935E-2</v>
      </c>
      <c r="M100" s="89">
        <f t="shared" si="13"/>
        <v>5.5564606045118412E-2</v>
      </c>
      <c r="N100" s="89">
        <f t="shared" si="14"/>
        <v>5.5472727154922616E-2</v>
      </c>
      <c r="O100" s="89">
        <f t="shared" si="14"/>
        <v>5.5247481011169969E-2</v>
      </c>
      <c r="P100" s="89">
        <f t="shared" si="14"/>
        <v>5.5515636332712906E-2</v>
      </c>
      <c r="Q100" s="89">
        <f t="shared" si="14"/>
        <v>5.6026774444379833E-2</v>
      </c>
      <c r="R100" s="89">
        <f t="shared" si="14"/>
        <v>5.5627341941138338E-2</v>
      </c>
      <c r="S100" s="89">
        <f t="shared" si="14"/>
        <v>5.5870559547070812E-2</v>
      </c>
      <c r="T100" s="89">
        <f t="shared" si="14"/>
        <v>5.5605994998429838E-2</v>
      </c>
      <c r="U100" s="89">
        <f t="shared" si="14"/>
        <v>5.5456403093464821E-2</v>
      </c>
      <c r="V100" s="89">
        <f t="shared" si="14"/>
        <v>5.5875152113075158E-2</v>
      </c>
      <c r="W100" s="89">
        <f t="shared" si="14"/>
        <v>5.5595506542953366E-2</v>
      </c>
    </row>
    <row r="101" spans="1:23" s="87" customFormat="1" outlineLevel="1" x14ac:dyDescent="0.2">
      <c r="A101" s="165"/>
      <c r="B101" s="164"/>
      <c r="C101" s="88">
        <v>4</v>
      </c>
      <c r="D101" s="89" t="str">
        <f t="shared" si="13"/>
        <v/>
      </c>
      <c r="E101" s="89" t="str">
        <f t="shared" si="13"/>
        <v/>
      </c>
      <c r="F101" s="89" t="str">
        <f t="shared" si="13"/>
        <v/>
      </c>
      <c r="G101" s="89">
        <f t="shared" si="13"/>
        <v>5.8617708817918453E-2</v>
      </c>
      <c r="H101" s="89">
        <f t="shared" si="13"/>
        <v>5.8874001077962465E-2</v>
      </c>
      <c r="I101" s="89">
        <f t="shared" si="13"/>
        <v>5.8788371492834147E-2</v>
      </c>
      <c r="J101" s="89">
        <f t="shared" si="13"/>
        <v>5.8705303219625533E-2</v>
      </c>
      <c r="K101" s="89">
        <f t="shared" si="13"/>
        <v>5.8878840577623222E-2</v>
      </c>
      <c r="L101" s="89">
        <f t="shared" si="13"/>
        <v>5.8543264283142722E-2</v>
      </c>
      <c r="M101" s="89">
        <f t="shared" si="13"/>
        <v>5.8809743355543634E-2</v>
      </c>
      <c r="N101" s="89">
        <f t="shared" si="14"/>
        <v>5.8712498466453281E-2</v>
      </c>
      <c r="O101" s="89">
        <f t="shared" si="14"/>
        <v>5.8474097281800537E-2</v>
      </c>
      <c r="P101" s="89">
        <f t="shared" si="14"/>
        <v>5.875791366711889E-2</v>
      </c>
      <c r="Q101" s="89">
        <f t="shared" si="14"/>
        <v>5.929890375606077E-2</v>
      </c>
      <c r="R101" s="89">
        <f t="shared" si="14"/>
        <v>5.887614321341568E-2</v>
      </c>
      <c r="S101" s="89">
        <f t="shared" si="14"/>
        <v>5.9133565446785323E-2</v>
      </c>
      <c r="T101" s="89">
        <f t="shared" si="14"/>
        <v>5.8853549546125164E-2</v>
      </c>
      <c r="U101" s="89">
        <f t="shared" si="14"/>
        <v>5.8695221031532331E-2</v>
      </c>
      <c r="V101" s="89">
        <f t="shared" si="14"/>
        <v>5.9138426232225601E-2</v>
      </c>
      <c r="W101" s="89">
        <f t="shared" si="14"/>
        <v>5.8842448533832074E-2</v>
      </c>
    </row>
    <row r="102" spans="1:23" s="87" customFormat="1" outlineLevel="1" x14ac:dyDescent="0.2">
      <c r="A102" s="165"/>
      <c r="B102" s="164"/>
      <c r="C102" s="88">
        <v>5</v>
      </c>
      <c r="D102" s="89" t="str">
        <f t="shared" si="13"/>
        <v/>
      </c>
      <c r="E102" s="89" t="str">
        <f t="shared" si="13"/>
        <v/>
      </c>
      <c r="F102" s="89" t="str">
        <f t="shared" si="13"/>
        <v/>
      </c>
      <c r="G102" s="89" t="str">
        <f t="shared" si="13"/>
        <v/>
      </c>
      <c r="H102" s="89">
        <f t="shared" si="13"/>
        <v>6.253994963516378E-2</v>
      </c>
      <c r="I102" s="89">
        <f t="shared" si="13"/>
        <v>6.2448988092833523E-2</v>
      </c>
      <c r="J102" s="89">
        <f t="shared" si="13"/>
        <v>6.2360747349421722E-2</v>
      </c>
      <c r="K102" s="89">
        <f t="shared" si="13"/>
        <v>6.2545090479331017E-2</v>
      </c>
      <c r="L102" s="89">
        <f t="shared" si="13"/>
        <v>6.218861862127309E-2</v>
      </c>
      <c r="M102" s="89">
        <f t="shared" si="13"/>
        <v>6.2471690732249709E-2</v>
      </c>
      <c r="N102" s="89">
        <f t="shared" si="14"/>
        <v>6.2368390627710622E-2</v>
      </c>
      <c r="O102" s="89">
        <f t="shared" si="14"/>
        <v>6.2115144749935097E-2</v>
      </c>
      <c r="P102" s="89">
        <f t="shared" si="14"/>
        <v>6.2416633728405224E-2</v>
      </c>
      <c r="Q102" s="89">
        <f t="shared" si="14"/>
        <v>6.2991310025175759E-2</v>
      </c>
      <c r="R102" s="89">
        <f t="shared" si="14"/>
        <v>6.2542225156461864E-2</v>
      </c>
      <c r="S102" s="89">
        <f t="shared" si="14"/>
        <v>6.2815676479883717E-2</v>
      </c>
      <c r="T102" s="89">
        <f t="shared" si="14"/>
        <v>6.251822463350519E-2</v>
      </c>
      <c r="U102" s="89">
        <f t="shared" si="14"/>
        <v>6.2350037366678636E-2</v>
      </c>
      <c r="V102" s="89">
        <f t="shared" si="14"/>
        <v>6.282083993524698E-2</v>
      </c>
      <c r="W102" s="89">
        <f t="shared" si="14"/>
        <v>6.2506432386723973E-2</v>
      </c>
    </row>
    <row r="103" spans="1:23" s="87" customFormat="1" outlineLevel="1" x14ac:dyDescent="0.2">
      <c r="A103" s="165"/>
      <c r="B103" s="164"/>
      <c r="C103" s="88">
        <v>6</v>
      </c>
      <c r="D103" s="89" t="str">
        <f t="shared" si="13"/>
        <v/>
      </c>
      <c r="E103" s="89" t="str">
        <f t="shared" si="13"/>
        <v/>
      </c>
      <c r="F103" s="89" t="str">
        <f t="shared" si="13"/>
        <v/>
      </c>
      <c r="G103" s="89" t="str">
        <f t="shared" si="13"/>
        <v/>
      </c>
      <c r="H103" s="89" t="str">
        <f t="shared" si="13"/>
        <v/>
      </c>
      <c r="I103" s="89">
        <f t="shared" si="13"/>
        <v>6.6615092630912559E-2</v>
      </c>
      <c r="J103" s="89">
        <f t="shared" si="13"/>
        <v>6.6520965160224654E-2</v>
      </c>
      <c r="K103" s="89">
        <f t="shared" si="13"/>
        <v>6.6717606211582056E-2</v>
      </c>
      <c r="L103" s="89">
        <f t="shared" si="13"/>
        <v>6.6337353359293361E-2</v>
      </c>
      <c r="M103" s="89">
        <f t="shared" si="13"/>
        <v>6.6639309811588526E-2</v>
      </c>
      <c r="N103" s="89">
        <f t="shared" si="14"/>
        <v>6.6529118337830387E-2</v>
      </c>
      <c r="O103" s="89">
        <f t="shared" si="14"/>
        <v>6.6258977890056678E-2</v>
      </c>
      <c r="P103" s="89">
        <f t="shared" si="14"/>
        <v>6.6580579838163997E-2</v>
      </c>
      <c r="Q103" s="89">
        <f t="shared" si="14"/>
        <v>6.7193594010391267E-2</v>
      </c>
      <c r="R103" s="89">
        <f t="shared" si="14"/>
        <v>6.6714549736942907E-2</v>
      </c>
      <c r="S103" s="89">
        <f t="shared" si="14"/>
        <v>6.7006243578526276E-2</v>
      </c>
      <c r="T103" s="89">
        <f t="shared" si="14"/>
        <v>6.6688948088160824E-2</v>
      </c>
      <c r="U103" s="89">
        <f t="shared" si="14"/>
        <v>6.6509540691801802E-2</v>
      </c>
      <c r="V103" s="89">
        <f t="shared" si="14"/>
        <v>6.7011751498955774E-2</v>
      </c>
      <c r="W103" s="89">
        <f t="shared" si="14"/>
        <v>6.6676369155568835E-2</v>
      </c>
    </row>
    <row r="104" spans="1:23" s="87" customFormat="1" outlineLevel="1" x14ac:dyDescent="0.2">
      <c r="A104" s="165"/>
      <c r="B104" s="164"/>
      <c r="C104" s="88">
        <v>7</v>
      </c>
      <c r="D104" s="89" t="str">
        <f t="shared" si="13"/>
        <v/>
      </c>
      <c r="E104" s="89" t="str">
        <f t="shared" si="13"/>
        <v/>
      </c>
      <c r="F104" s="89" t="str">
        <f t="shared" si="13"/>
        <v/>
      </c>
      <c r="G104" s="89" t="str">
        <f t="shared" si="13"/>
        <v/>
      </c>
      <c r="H104" s="89" t="str">
        <f t="shared" si="13"/>
        <v/>
      </c>
      <c r="I104" s="89" t="str">
        <f t="shared" si="13"/>
        <v/>
      </c>
      <c r="J104" s="89">
        <f t="shared" si="13"/>
        <v>7.1268524522992246E-2</v>
      </c>
      <c r="K104" s="89">
        <f t="shared" si="13"/>
        <v>7.1479199722264172E-2</v>
      </c>
      <c r="L104" s="89">
        <f t="shared" si="13"/>
        <v>7.1071808463538444E-2</v>
      </c>
      <c r="M104" s="89">
        <f t="shared" si="13"/>
        <v>7.1395315357544578E-2</v>
      </c>
      <c r="N104" s="89">
        <f t="shared" si="14"/>
        <v>7.1277259587745653E-2</v>
      </c>
      <c r="O104" s="89">
        <f t="shared" si="14"/>
        <v>7.0987839386453616E-2</v>
      </c>
      <c r="P104" s="89">
        <f t="shared" si="14"/>
        <v>7.1332393862927654E-2</v>
      </c>
      <c r="Q104" s="89">
        <f t="shared" si="14"/>
        <v>7.1989158470312578E-2</v>
      </c>
      <c r="R104" s="89">
        <f t="shared" si="14"/>
        <v>7.1475925108956173E-2</v>
      </c>
      <c r="S104" s="89">
        <f t="shared" si="14"/>
        <v>7.1788436956191373E-2</v>
      </c>
      <c r="T104" s="89">
        <f t="shared" si="14"/>
        <v>7.1448496286634369E-2</v>
      </c>
      <c r="U104" s="89">
        <f t="shared" si="14"/>
        <v>7.1256284697457609E-2</v>
      </c>
      <c r="V104" s="89">
        <f t="shared" si="14"/>
        <v>7.1794337973430919E-2</v>
      </c>
      <c r="W104" s="89">
        <f t="shared" si="14"/>
        <v>7.1435019603550393E-2</v>
      </c>
    </row>
    <row r="105" spans="1:23" s="87" customFormat="1" outlineLevel="1" x14ac:dyDescent="0.2">
      <c r="A105" s="165"/>
      <c r="B105" s="164"/>
      <c r="C105" s="88">
        <v>8</v>
      </c>
      <c r="D105" s="89" t="str">
        <f t="shared" si="13"/>
        <v/>
      </c>
      <c r="E105" s="89" t="str">
        <f t="shared" si="13"/>
        <v/>
      </c>
      <c r="F105" s="89" t="str">
        <f t="shared" si="13"/>
        <v/>
      </c>
      <c r="G105" s="89" t="str">
        <f t="shared" si="13"/>
        <v/>
      </c>
      <c r="H105" s="89" t="str">
        <f t="shared" si="13"/>
        <v/>
      </c>
      <c r="I105" s="89" t="str">
        <f t="shared" si="13"/>
        <v/>
      </c>
      <c r="J105" s="89" t="str">
        <f t="shared" si="13"/>
        <v/>
      </c>
      <c r="K105" s="89">
        <f t="shared" si="13"/>
        <v>7.6964334266319101E-2</v>
      </c>
      <c r="L105" s="89">
        <f t="shared" si="13"/>
        <v>7.6525680823981007E-2</v>
      </c>
      <c r="M105" s="89">
        <f t="shared" si="13"/>
        <v>7.6874012825800989E-2</v>
      </c>
      <c r="N105" s="89">
        <f t="shared" si="14"/>
        <v>7.6746897752266646E-2</v>
      </c>
      <c r="O105" s="89">
        <f t="shared" si="14"/>
        <v>7.6435268170483184E-2</v>
      </c>
      <c r="P105" s="89">
        <f t="shared" si="14"/>
        <v>7.680626289347034E-2</v>
      </c>
      <c r="Q105" s="89">
        <f t="shared" si="14"/>
        <v>7.7513425969910274E-2</v>
      </c>
      <c r="R105" s="89">
        <f t="shared" si="14"/>
        <v>7.696080836739734E-2</v>
      </c>
      <c r="S105" s="89">
        <f t="shared" si="14"/>
        <v>7.7297301590128584E-2</v>
      </c>
      <c r="T105" s="89">
        <f t="shared" si="14"/>
        <v>7.6931274726031618E-2</v>
      </c>
      <c r="U105" s="89">
        <f t="shared" si="14"/>
        <v>7.6724313301494942E-2</v>
      </c>
      <c r="V105" s="89">
        <f t="shared" si="14"/>
        <v>7.7303655436633575E-2</v>
      </c>
      <c r="W105" s="89">
        <f t="shared" si="14"/>
        <v>7.6916763876082164E-2</v>
      </c>
    </row>
    <row r="106" spans="1:23" s="87" customFormat="1" outlineLevel="1" x14ac:dyDescent="0.2">
      <c r="A106" s="165"/>
      <c r="B106" s="164"/>
      <c r="C106" s="88">
        <v>9</v>
      </c>
      <c r="D106" s="89" t="str">
        <f t="shared" si="13"/>
        <v/>
      </c>
      <c r="E106" s="89" t="str">
        <f t="shared" si="13"/>
        <v/>
      </c>
      <c r="F106" s="89" t="str">
        <f t="shared" si="13"/>
        <v/>
      </c>
      <c r="G106" s="89" t="str">
        <f t="shared" si="13"/>
        <v/>
      </c>
      <c r="H106" s="89" t="str">
        <f t="shared" si="13"/>
        <v/>
      </c>
      <c r="I106" s="89" t="str">
        <f t="shared" si="13"/>
        <v/>
      </c>
      <c r="J106" s="89" t="str">
        <f t="shared" si="13"/>
        <v/>
      </c>
      <c r="K106" s="89" t="str">
        <f t="shared" si="13"/>
        <v/>
      </c>
      <c r="L106" s="89">
        <f t="shared" si="13"/>
        <v>8.2906526437582548E-2</v>
      </c>
      <c r="M106" s="89">
        <f t="shared" si="13"/>
        <v>8.3283902973236887E-2</v>
      </c>
      <c r="N106" s="89">
        <f t="shared" si="14"/>
        <v>8.3146188821711334E-2</v>
      </c>
      <c r="O106" s="89">
        <f t="shared" si="14"/>
        <v>8.280857501830996E-2</v>
      </c>
      <c r="P106" s="89">
        <f t="shared" si="14"/>
        <v>8.3210503932608482E-2</v>
      </c>
      <c r="Q106" s="89">
        <f t="shared" si="14"/>
        <v>8.3976631507839114E-2</v>
      </c>
      <c r="R106" s="89">
        <f t="shared" si="14"/>
        <v>8.3377935679467552E-2</v>
      </c>
      <c r="S106" s="89">
        <f t="shared" si="14"/>
        <v>8.3742486297848875E-2</v>
      </c>
      <c r="T106" s="89">
        <f t="shared" si="14"/>
        <v>8.3345939471236252E-2</v>
      </c>
      <c r="U106" s="89">
        <f t="shared" si="14"/>
        <v>8.3121721239785604E-2</v>
      </c>
      <c r="V106" s="89">
        <f t="shared" si="14"/>
        <v>8.3749369939230114E-2</v>
      </c>
      <c r="W106" s="89">
        <f t="shared" si="14"/>
        <v>8.3330218681143139E-2</v>
      </c>
    </row>
    <row r="107" spans="1:23" s="87" customFormat="1" outlineLevel="1" x14ac:dyDescent="0.2">
      <c r="A107" s="165"/>
      <c r="B107" s="164"/>
      <c r="C107" s="88">
        <v>10</v>
      </c>
      <c r="D107" s="89" t="str">
        <f t="shared" si="13"/>
        <v/>
      </c>
      <c r="E107" s="89" t="str">
        <f t="shared" si="13"/>
        <v/>
      </c>
      <c r="F107" s="89" t="str">
        <f t="shared" si="13"/>
        <v/>
      </c>
      <c r="G107" s="89" t="str">
        <f t="shared" si="13"/>
        <v/>
      </c>
      <c r="H107" s="89" t="str">
        <f t="shared" si="13"/>
        <v/>
      </c>
      <c r="I107" s="89" t="str">
        <f t="shared" si="13"/>
        <v/>
      </c>
      <c r="J107" s="89" t="str">
        <f t="shared" si="13"/>
        <v/>
      </c>
      <c r="K107" s="89" t="str">
        <f t="shared" si="13"/>
        <v/>
      </c>
      <c r="L107" s="89" t="str">
        <f t="shared" si="13"/>
        <v/>
      </c>
      <c r="M107" s="89">
        <f t="shared" si="13"/>
        <v>9.081288371808327E-2</v>
      </c>
      <c r="N107" s="89">
        <f t="shared" si="14"/>
        <v>9.0662720015586715E-2</v>
      </c>
      <c r="O107" s="89">
        <f t="shared" si="14"/>
        <v>9.0294585454460771E-2</v>
      </c>
      <c r="P107" s="89">
        <f t="shared" si="14"/>
        <v>9.0732849302023924E-2</v>
      </c>
      <c r="Q107" s="89">
        <f t="shared" si="14"/>
        <v>9.1568235876365839E-2</v>
      </c>
      <c r="R107" s="89">
        <f t="shared" si="14"/>
        <v>9.0915417111833624E-2</v>
      </c>
      <c r="S107" s="89">
        <f t="shared" si="14"/>
        <v>9.1312923613504876E-2</v>
      </c>
      <c r="T107" s="89">
        <f t="shared" si="14"/>
        <v>9.0880528401845309E-2</v>
      </c>
      <c r="U107" s="89">
        <f t="shared" si="14"/>
        <v>9.0636040530200468E-2</v>
      </c>
      <c r="V107" s="89">
        <f t="shared" si="14"/>
        <v>9.1320429545647758E-2</v>
      </c>
      <c r="W107" s="89">
        <f t="shared" si="14"/>
        <v>9.0863386430447293E-2</v>
      </c>
    </row>
    <row r="108" spans="1:23" s="87" customFormat="1" outlineLevel="1" x14ac:dyDescent="0.2">
      <c r="A108" s="165"/>
      <c r="B108" s="164"/>
      <c r="C108" s="88">
        <v>11</v>
      </c>
      <c r="D108" s="89" t="str">
        <f t="shared" si="13"/>
        <v/>
      </c>
      <c r="E108" s="89" t="str">
        <f t="shared" si="13"/>
        <v/>
      </c>
      <c r="F108" s="89" t="str">
        <f t="shared" si="13"/>
        <v/>
      </c>
      <c r="G108" s="89" t="str">
        <f t="shared" si="13"/>
        <v/>
      </c>
      <c r="H108" s="89" t="str">
        <f t="shared" si="13"/>
        <v/>
      </c>
      <c r="I108" s="89" t="str">
        <f t="shared" si="13"/>
        <v/>
      </c>
      <c r="J108" s="89" t="str">
        <f t="shared" si="13"/>
        <v/>
      </c>
      <c r="K108" s="89" t="str">
        <f t="shared" si="13"/>
        <v/>
      </c>
      <c r="L108" s="89" t="str">
        <f t="shared" si="13"/>
        <v/>
      </c>
      <c r="M108" s="89" t="str">
        <f t="shared" si="13"/>
        <v/>
      </c>
      <c r="N108" s="89">
        <f t="shared" si="14"/>
        <v>9.9718439023144298E-2</v>
      </c>
      <c r="O108" s="89">
        <f t="shared" si="14"/>
        <v>9.9313533856173364E-2</v>
      </c>
      <c r="P108" s="89">
        <f t="shared" si="14"/>
        <v>9.979557307528969E-2</v>
      </c>
      <c r="Q108" s="89">
        <f t="shared" si="14"/>
        <v>0.10071440106941942</v>
      </c>
      <c r="R108" s="89">
        <f t="shared" si="14"/>
        <v>9.9996376415482521E-2</v>
      </c>
      <c r="S108" s="89">
        <f t="shared" si="14"/>
        <v>0.10043358729820691</v>
      </c>
      <c r="T108" s="89">
        <f t="shared" si="14"/>
        <v>9.9958002895484802E-2</v>
      </c>
      <c r="U108" s="89">
        <f t="shared" si="14"/>
        <v>9.9689094694668384E-2</v>
      </c>
      <c r="V108" s="89">
        <f t="shared" si="14"/>
        <v>0.1004418429498857</v>
      </c>
      <c r="W108" s="89">
        <f t="shared" si="14"/>
        <v>9.9939148722244742E-2</v>
      </c>
    </row>
    <row r="109" spans="1:23" s="87" customFormat="1" outlineLevel="1" x14ac:dyDescent="0.2">
      <c r="A109" s="165"/>
      <c r="B109" s="164"/>
      <c r="C109" s="88">
        <v>12</v>
      </c>
      <c r="D109" s="89" t="str">
        <f t="shared" si="13"/>
        <v/>
      </c>
      <c r="E109" s="89" t="str">
        <f t="shared" si="13"/>
        <v/>
      </c>
      <c r="F109" s="89" t="str">
        <f t="shared" si="13"/>
        <v/>
      </c>
      <c r="G109" s="89" t="str">
        <f t="shared" si="13"/>
        <v/>
      </c>
      <c r="H109" s="89" t="str">
        <f t="shared" si="13"/>
        <v/>
      </c>
      <c r="I109" s="89" t="str">
        <f t="shared" si="13"/>
        <v/>
      </c>
      <c r="J109" s="89" t="str">
        <f t="shared" si="13"/>
        <v/>
      </c>
      <c r="K109" s="89" t="str">
        <f t="shared" si="13"/>
        <v/>
      </c>
      <c r="L109" s="89" t="str">
        <f t="shared" si="13"/>
        <v/>
      </c>
      <c r="M109" s="89" t="str">
        <f t="shared" si="13"/>
        <v/>
      </c>
      <c r="N109" s="89" t="str">
        <f t="shared" si="14"/>
        <v/>
      </c>
      <c r="O109" s="89">
        <f t="shared" si="14"/>
        <v>0.11031385975340055</v>
      </c>
      <c r="P109" s="89">
        <f t="shared" si="14"/>
        <v>0.11084929137836161</v>
      </c>
      <c r="Q109" s="89">
        <f t="shared" si="14"/>
        <v>0.11186989208147137</v>
      </c>
      <c r="R109" s="89">
        <f t="shared" si="14"/>
        <v>0.1110723364221532</v>
      </c>
      <c r="S109" s="89">
        <f t="shared" si="14"/>
        <v>0.1115579743621883</v>
      </c>
      <c r="T109" s="89">
        <f t="shared" si="14"/>
        <v>0.11102971251241091</v>
      </c>
      <c r="U109" s="89">
        <f t="shared" si="14"/>
        <v>0.11073101906752392</v>
      </c>
      <c r="V109" s="89">
        <f t="shared" si="14"/>
        <v>0.11156714443968031</v>
      </c>
      <c r="W109" s="89">
        <f t="shared" si="14"/>
        <v>0.11100876998280983</v>
      </c>
    </row>
    <row r="110" spans="1:23" s="87" customFormat="1" outlineLevel="1" x14ac:dyDescent="0.2">
      <c r="A110" s="165"/>
      <c r="B110" s="164"/>
      <c r="C110" s="88">
        <v>13</v>
      </c>
      <c r="D110" s="89" t="str">
        <f t="shared" si="13"/>
        <v/>
      </c>
      <c r="E110" s="89" t="str">
        <f t="shared" si="13"/>
        <v/>
      </c>
      <c r="F110" s="89" t="str">
        <f t="shared" si="13"/>
        <v/>
      </c>
      <c r="G110" s="89" t="str">
        <f t="shared" si="13"/>
        <v/>
      </c>
      <c r="H110" s="89" t="str">
        <f t="shared" si="13"/>
        <v/>
      </c>
      <c r="I110" s="89" t="str">
        <f t="shared" si="13"/>
        <v/>
      </c>
      <c r="J110" s="89" t="str">
        <f t="shared" si="13"/>
        <v/>
      </c>
      <c r="K110" s="89" t="str">
        <f t="shared" si="13"/>
        <v/>
      </c>
      <c r="L110" s="89" t="str">
        <f t="shared" si="13"/>
        <v/>
      </c>
      <c r="M110" s="89" t="str">
        <f t="shared" si="13"/>
        <v/>
      </c>
      <c r="N110" s="89" t="str">
        <f t="shared" si="14"/>
        <v/>
      </c>
      <c r="O110" s="89" t="str">
        <f t="shared" si="14"/>
        <v/>
      </c>
      <c r="P110" s="89">
        <f t="shared" si="14"/>
        <v>0.1245937037387554</v>
      </c>
      <c r="Q110" s="89">
        <f t="shared" si="14"/>
        <v>0.12574085064477203</v>
      </c>
      <c r="R110" s="89">
        <f t="shared" si="14"/>
        <v>0.1248444045575068</v>
      </c>
      <c r="S110" s="89">
        <f t="shared" si="14"/>
        <v>0.12539025766015319</v>
      </c>
      <c r="T110" s="89">
        <f t="shared" si="14"/>
        <v>0.12479649562893735</v>
      </c>
      <c r="U110" s="89">
        <f t="shared" si="14"/>
        <v>0.12446076662139746</v>
      </c>
      <c r="V110" s="89">
        <f t="shared" si="14"/>
        <v>0.12540056475282013</v>
      </c>
      <c r="W110" s="89">
        <f t="shared" si="14"/>
        <v>0.12477295639565755</v>
      </c>
    </row>
    <row r="111" spans="1:23" s="87" customFormat="1" outlineLevel="1" x14ac:dyDescent="0.2">
      <c r="A111" s="165"/>
      <c r="B111" s="164"/>
      <c r="C111" s="88">
        <v>14</v>
      </c>
      <c r="D111" s="89" t="str">
        <f t="shared" si="13"/>
        <v/>
      </c>
      <c r="E111" s="89" t="str">
        <f t="shared" si="13"/>
        <v/>
      </c>
      <c r="F111" s="89" t="str">
        <f t="shared" si="13"/>
        <v/>
      </c>
      <c r="G111" s="89" t="str">
        <f t="shared" si="13"/>
        <v/>
      </c>
      <c r="H111" s="89" t="str">
        <f t="shared" si="13"/>
        <v/>
      </c>
      <c r="I111" s="89" t="str">
        <f t="shared" si="13"/>
        <v/>
      </c>
      <c r="J111" s="89" t="str">
        <f t="shared" si="13"/>
        <v/>
      </c>
      <c r="K111" s="89" t="str">
        <f t="shared" si="13"/>
        <v/>
      </c>
      <c r="L111" s="89" t="str">
        <f t="shared" si="13"/>
        <v/>
      </c>
      <c r="M111" s="89" t="str">
        <f t="shared" si="13"/>
        <v/>
      </c>
      <c r="N111" s="89" t="str">
        <f t="shared" si="14"/>
        <v/>
      </c>
      <c r="O111" s="89" t="str">
        <f t="shared" si="14"/>
        <v/>
      </c>
      <c r="P111" s="89" t="str">
        <f t="shared" si="14"/>
        <v/>
      </c>
      <c r="Q111" s="89">
        <f t="shared" si="14"/>
        <v>0.14363713304530268</v>
      </c>
      <c r="R111" s="89">
        <f t="shared" si="14"/>
        <v>0.14261309872992953</v>
      </c>
      <c r="S111" s="89">
        <f t="shared" si="14"/>
        <v>0.14323664131235972</v>
      </c>
      <c r="T111" s="89">
        <f t="shared" si="14"/>
        <v>0.14255837108086641</v>
      </c>
      <c r="U111" s="89">
        <f t="shared" si="14"/>
        <v>0.14217485886605397</v>
      </c>
      <c r="V111" s="89">
        <f t="shared" si="14"/>
        <v>0.1432484153796825</v>
      </c>
      <c r="W111" s="89">
        <f t="shared" si="14"/>
        <v>0.14253148158580525</v>
      </c>
    </row>
    <row r="112" spans="1:23" s="87" customFormat="1" outlineLevel="1" x14ac:dyDescent="0.2">
      <c r="A112" s="165"/>
      <c r="B112" s="164"/>
      <c r="C112" s="88">
        <v>15</v>
      </c>
      <c r="D112" s="89" t="str">
        <f t="shared" si="13"/>
        <v/>
      </c>
      <c r="E112" s="89" t="str">
        <f t="shared" si="13"/>
        <v/>
      </c>
      <c r="F112" s="89" t="str">
        <f t="shared" si="13"/>
        <v/>
      </c>
      <c r="G112" s="89" t="str">
        <f t="shared" si="13"/>
        <v/>
      </c>
      <c r="H112" s="89" t="str">
        <f t="shared" si="13"/>
        <v/>
      </c>
      <c r="I112" s="89" t="str">
        <f t="shared" si="13"/>
        <v/>
      </c>
      <c r="J112" s="89" t="str">
        <f t="shared" si="13"/>
        <v/>
      </c>
      <c r="K112" s="89" t="str">
        <f t="shared" si="13"/>
        <v/>
      </c>
      <c r="L112" s="89" t="str">
        <f t="shared" si="13"/>
        <v/>
      </c>
      <c r="M112" s="89" t="str">
        <f t="shared" si="13"/>
        <v/>
      </c>
      <c r="N112" s="89" t="str">
        <f t="shared" si="14"/>
        <v/>
      </c>
      <c r="O112" s="89" t="str">
        <f t="shared" si="14"/>
        <v/>
      </c>
      <c r="P112" s="89" t="str">
        <f t="shared" si="14"/>
        <v/>
      </c>
      <c r="Q112" s="89" t="str">
        <f t="shared" si="14"/>
        <v/>
      </c>
      <c r="R112" s="89">
        <f t="shared" si="14"/>
        <v>0.16653349208971943</v>
      </c>
      <c r="S112" s="89">
        <f t="shared" si="14"/>
        <v>0.16726162102488398</v>
      </c>
      <c r="T112" s="89">
        <f t="shared" si="14"/>
        <v>0.16646958501110246</v>
      </c>
      <c r="U112" s="89">
        <f t="shared" si="14"/>
        <v>0.16602174656596266</v>
      </c>
      <c r="V112" s="89">
        <f t="shared" si="14"/>
        <v>0.16727536994812331</v>
      </c>
      <c r="W112" s="89">
        <f t="shared" si="14"/>
        <v>0.16643818536020824</v>
      </c>
    </row>
    <row r="113" spans="1:23" s="87" customFormat="1" outlineLevel="1" x14ac:dyDescent="0.2">
      <c r="A113" s="165"/>
      <c r="B113" s="164"/>
      <c r="C113" s="88">
        <v>16</v>
      </c>
      <c r="D113" s="89" t="str">
        <f t="shared" si="13"/>
        <v/>
      </c>
      <c r="E113" s="89" t="str">
        <f t="shared" si="13"/>
        <v/>
      </c>
      <c r="F113" s="89" t="str">
        <f t="shared" si="13"/>
        <v/>
      </c>
      <c r="G113" s="89" t="str">
        <f t="shared" si="13"/>
        <v/>
      </c>
      <c r="H113" s="89" t="str">
        <f t="shared" si="13"/>
        <v/>
      </c>
      <c r="I113" s="89" t="str">
        <f t="shared" si="13"/>
        <v/>
      </c>
      <c r="J113" s="89" t="str">
        <f t="shared" si="13"/>
        <v/>
      </c>
      <c r="K113" s="89" t="str">
        <f t="shared" si="13"/>
        <v/>
      </c>
      <c r="L113" s="89" t="str">
        <f t="shared" si="13"/>
        <v/>
      </c>
      <c r="M113" s="89" t="str">
        <f t="shared" si="13"/>
        <v/>
      </c>
      <c r="N113" s="89" t="str">
        <f t="shared" si="14"/>
        <v/>
      </c>
      <c r="O113" s="89" t="str">
        <f t="shared" si="14"/>
        <v/>
      </c>
      <c r="P113" s="89" t="str">
        <f t="shared" si="14"/>
        <v/>
      </c>
      <c r="Q113" s="89" t="str">
        <f t="shared" si="14"/>
        <v/>
      </c>
      <c r="R113" s="89" t="str">
        <f t="shared" si="14"/>
        <v/>
      </c>
      <c r="S113" s="89">
        <f t="shared" si="14"/>
        <v>0.20068187436139789</v>
      </c>
      <c r="T113" s="89">
        <f t="shared" si="14"/>
        <v>0.19973158301043842</v>
      </c>
      <c r="U113" s="89">
        <f t="shared" si="14"/>
        <v>0.19919426274514951</v>
      </c>
      <c r="V113" s="89">
        <f t="shared" si="14"/>
        <v>0.20069837043305624</v>
      </c>
      <c r="W113" s="89">
        <f t="shared" si="14"/>
        <v>0.19969390944995793</v>
      </c>
    </row>
    <row r="114" spans="1:23" s="87" customFormat="1" outlineLevel="1" x14ac:dyDescent="0.2">
      <c r="A114" s="165"/>
      <c r="B114" s="164"/>
      <c r="C114" s="88">
        <v>17</v>
      </c>
      <c r="D114" s="89" t="str">
        <f t="shared" ref="D114:S117" si="15">IF(D$66&lt;$C114,"",D$97/SUMIF($D$66:$W$66,"&gt;="&amp;$C114,$D$97:$W$97))</f>
        <v/>
      </c>
      <c r="E114" s="89" t="str">
        <f t="shared" si="15"/>
        <v/>
      </c>
      <c r="F114" s="89" t="str">
        <f t="shared" si="15"/>
        <v/>
      </c>
      <c r="G114" s="89" t="str">
        <f t="shared" si="15"/>
        <v/>
      </c>
      <c r="H114" s="89" t="str">
        <f t="shared" si="15"/>
        <v/>
      </c>
      <c r="I114" s="89" t="str">
        <f t="shared" si="15"/>
        <v/>
      </c>
      <c r="J114" s="89" t="str">
        <f t="shared" si="15"/>
        <v/>
      </c>
      <c r="K114" s="89" t="str">
        <f t="shared" si="15"/>
        <v/>
      </c>
      <c r="L114" s="89" t="str">
        <f t="shared" si="15"/>
        <v/>
      </c>
      <c r="M114" s="89" t="str">
        <f t="shared" si="15"/>
        <v/>
      </c>
      <c r="N114" s="89" t="str">
        <f t="shared" si="15"/>
        <v/>
      </c>
      <c r="O114" s="89" t="str">
        <f t="shared" si="15"/>
        <v/>
      </c>
      <c r="P114" s="89" t="str">
        <f t="shared" si="15"/>
        <v/>
      </c>
      <c r="Q114" s="89" t="str">
        <f t="shared" si="15"/>
        <v/>
      </c>
      <c r="R114" s="89" t="str">
        <f t="shared" si="15"/>
        <v/>
      </c>
      <c r="S114" s="89" t="str">
        <f t="shared" si="15"/>
        <v/>
      </c>
      <c r="T114" s="89">
        <f t="shared" ref="N114:W117" si="16">IF(T$66&lt;$C114,"",T$97/SUMIF($D$66:$W$66,"&gt;="&amp;$C114,$D$97:$W$97))</f>
        <v>0.24987746005492636</v>
      </c>
      <c r="U114" s="89">
        <f t="shared" si="16"/>
        <v>0.24920523675852654</v>
      </c>
      <c r="V114" s="89">
        <f t="shared" si="16"/>
        <v>0.25108697525495444</v>
      </c>
      <c r="W114" s="89">
        <f t="shared" si="16"/>
        <v>0.24983032793159266</v>
      </c>
    </row>
    <row r="115" spans="1:23" s="87" customFormat="1" outlineLevel="1" x14ac:dyDescent="0.2">
      <c r="A115" s="165"/>
      <c r="B115" s="164"/>
      <c r="C115" s="88">
        <v>18</v>
      </c>
      <c r="D115" s="89" t="str">
        <f t="shared" si="15"/>
        <v/>
      </c>
      <c r="E115" s="89" t="str">
        <f t="shared" si="15"/>
        <v/>
      </c>
      <c r="F115" s="89" t="str">
        <f t="shared" si="15"/>
        <v/>
      </c>
      <c r="G115" s="89" t="str">
        <f t="shared" si="15"/>
        <v/>
      </c>
      <c r="H115" s="89" t="str">
        <f t="shared" si="15"/>
        <v/>
      </c>
      <c r="I115" s="89" t="str">
        <f t="shared" si="15"/>
        <v/>
      </c>
      <c r="J115" s="89" t="str">
        <f t="shared" si="15"/>
        <v/>
      </c>
      <c r="K115" s="89" t="str">
        <f t="shared" si="15"/>
        <v/>
      </c>
      <c r="L115" s="89" t="str">
        <f t="shared" si="15"/>
        <v/>
      </c>
      <c r="M115" s="89" t="str">
        <f t="shared" si="15"/>
        <v/>
      </c>
      <c r="N115" s="89" t="str">
        <f t="shared" si="16"/>
        <v/>
      </c>
      <c r="O115" s="89" t="str">
        <f t="shared" si="16"/>
        <v/>
      </c>
      <c r="P115" s="89" t="str">
        <f t="shared" si="16"/>
        <v/>
      </c>
      <c r="Q115" s="89" t="str">
        <f t="shared" si="16"/>
        <v/>
      </c>
      <c r="R115" s="89" t="str">
        <f t="shared" si="16"/>
        <v/>
      </c>
      <c r="S115" s="89" t="str">
        <f t="shared" si="16"/>
        <v/>
      </c>
      <c r="T115" s="89" t="str">
        <f t="shared" si="16"/>
        <v/>
      </c>
      <c r="U115" s="89">
        <f t="shared" si="16"/>
        <v>0.33221936882042519</v>
      </c>
      <c r="V115" s="89">
        <f t="shared" si="16"/>
        <v>0.33472794361483899</v>
      </c>
      <c r="W115" s="89">
        <f t="shared" si="16"/>
        <v>0.33305268756473577</v>
      </c>
    </row>
    <row r="116" spans="1:23" s="87" customFormat="1" outlineLevel="1" x14ac:dyDescent="0.2">
      <c r="A116" s="165"/>
      <c r="B116" s="164"/>
      <c r="C116" s="88">
        <v>19</v>
      </c>
      <c r="D116" s="89" t="str">
        <f t="shared" si="15"/>
        <v/>
      </c>
      <c r="E116" s="89" t="str">
        <f t="shared" si="15"/>
        <v/>
      </c>
      <c r="F116" s="89" t="str">
        <f t="shared" si="15"/>
        <v/>
      </c>
      <c r="G116" s="89" t="str">
        <f t="shared" si="15"/>
        <v/>
      </c>
      <c r="H116" s="89" t="str">
        <f t="shared" si="15"/>
        <v/>
      </c>
      <c r="I116" s="89" t="str">
        <f t="shared" si="15"/>
        <v/>
      </c>
      <c r="J116" s="89" t="str">
        <f t="shared" si="15"/>
        <v/>
      </c>
      <c r="K116" s="89" t="str">
        <f t="shared" si="15"/>
        <v/>
      </c>
      <c r="L116" s="89" t="str">
        <f t="shared" si="15"/>
        <v/>
      </c>
      <c r="M116" s="89" t="str">
        <f t="shared" si="15"/>
        <v/>
      </c>
      <c r="N116" s="89" t="str">
        <f t="shared" si="16"/>
        <v/>
      </c>
      <c r="O116" s="89" t="str">
        <f t="shared" si="16"/>
        <v/>
      </c>
      <c r="P116" s="89" t="str">
        <f t="shared" si="16"/>
        <v/>
      </c>
      <c r="Q116" s="89" t="str">
        <f t="shared" si="16"/>
        <v/>
      </c>
      <c r="R116" s="89" t="str">
        <f t="shared" si="16"/>
        <v/>
      </c>
      <c r="S116" s="89" t="str">
        <f t="shared" si="16"/>
        <v/>
      </c>
      <c r="T116" s="89" t="str">
        <f t="shared" si="16"/>
        <v/>
      </c>
      <c r="U116" s="89" t="str">
        <f t="shared" si="16"/>
        <v/>
      </c>
      <c r="V116" s="89">
        <f t="shared" si="16"/>
        <v>0.50125434609202735</v>
      </c>
      <c r="W116" s="89">
        <f t="shared" si="16"/>
        <v>0.49874565390797276</v>
      </c>
    </row>
    <row r="117" spans="1:23" s="87" customFormat="1" outlineLevel="1" x14ac:dyDescent="0.2">
      <c r="A117" s="165"/>
      <c r="B117" s="164"/>
      <c r="C117" s="88">
        <v>20</v>
      </c>
      <c r="D117" s="89" t="str">
        <f t="shared" si="15"/>
        <v/>
      </c>
      <c r="E117" s="89" t="str">
        <f t="shared" si="15"/>
        <v/>
      </c>
      <c r="F117" s="89" t="str">
        <f t="shared" si="15"/>
        <v/>
      </c>
      <c r="G117" s="89" t="str">
        <f t="shared" si="15"/>
        <v/>
      </c>
      <c r="H117" s="89" t="str">
        <f t="shared" si="15"/>
        <v/>
      </c>
      <c r="I117" s="89" t="str">
        <f t="shared" si="15"/>
        <v/>
      </c>
      <c r="J117" s="89" t="str">
        <f t="shared" si="15"/>
        <v/>
      </c>
      <c r="K117" s="89" t="str">
        <f t="shared" si="15"/>
        <v/>
      </c>
      <c r="L117" s="89" t="str">
        <f t="shared" si="15"/>
        <v/>
      </c>
      <c r="M117" s="89" t="str">
        <f t="shared" si="15"/>
        <v/>
      </c>
      <c r="N117" s="89" t="str">
        <f t="shared" si="16"/>
        <v/>
      </c>
      <c r="O117" s="89" t="str">
        <f t="shared" si="16"/>
        <v/>
      </c>
      <c r="P117" s="89" t="str">
        <f t="shared" si="16"/>
        <v/>
      </c>
      <c r="Q117" s="89" t="str">
        <f t="shared" si="16"/>
        <v/>
      </c>
      <c r="R117" s="89" t="str">
        <f t="shared" si="16"/>
        <v/>
      </c>
      <c r="S117" s="89" t="str">
        <f t="shared" si="16"/>
        <v/>
      </c>
      <c r="T117" s="89" t="str">
        <f t="shared" si="16"/>
        <v/>
      </c>
      <c r="U117" s="89" t="str">
        <f t="shared" si="16"/>
        <v/>
      </c>
      <c r="V117" s="89" t="str">
        <f t="shared" si="16"/>
        <v/>
      </c>
      <c r="W117" s="89">
        <f t="shared" si="16"/>
        <v>1</v>
      </c>
    </row>
    <row r="118" spans="1:23" x14ac:dyDescent="0.2">
      <c r="A118" s="166"/>
      <c r="B118" s="121"/>
      <c r="C118" s="8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</row>
    <row r="119" spans="1:23" x14ac:dyDescent="0.2">
      <c r="A119" s="167" t="s">
        <v>80</v>
      </c>
      <c r="B119" s="121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</row>
    <row r="120" spans="1:23" s="92" customFormat="1" outlineLevel="1" x14ac:dyDescent="0.2">
      <c r="A120" s="168"/>
      <c r="B120" s="169"/>
      <c r="C120" s="90">
        <v>1</v>
      </c>
      <c r="D120" s="91">
        <f t="shared" ref="D120:W132" si="17">-IF(D$66&gt;=$C120,SUMIF($D$66:$W$66,$C120,$D$68:$W$68)*D98,0)</f>
        <v>-2826.7938810055543</v>
      </c>
      <c r="E120" s="91">
        <f t="shared" si="17"/>
        <v>-3238.331513629686</v>
      </c>
      <c r="F120" s="91">
        <f t="shared" si="17"/>
        <v>-3468.3994313519656</v>
      </c>
      <c r="G120" s="91">
        <f t="shared" si="17"/>
        <v>-3481.1529684387133</v>
      </c>
      <c r="H120" s="91">
        <f t="shared" si="17"/>
        <v>-3496.3734978628754</v>
      </c>
      <c r="I120" s="91">
        <f t="shared" si="17"/>
        <v>-3491.2881799535458</v>
      </c>
      <c r="J120" s="91">
        <f t="shared" si="17"/>
        <v>-3486.3549716843268</v>
      </c>
      <c r="K120" s="91">
        <f t="shared" si="17"/>
        <v>-3496.6609031359499</v>
      </c>
      <c r="L120" s="91">
        <f t="shared" si="17"/>
        <v>-3476.7319015214857</v>
      </c>
      <c r="M120" s="91">
        <f t="shared" si="17"/>
        <v>-3492.5573991846031</v>
      </c>
      <c r="N120" s="91">
        <f t="shared" si="17"/>
        <v>-3486.7822786425509</v>
      </c>
      <c r="O120" s="91">
        <f t="shared" si="17"/>
        <v>-3472.6242535615793</v>
      </c>
      <c r="P120" s="91">
        <f t="shared" si="17"/>
        <v>-3489.4793690576748</v>
      </c>
      <c r="Q120" s="91">
        <f t="shared" si="17"/>
        <v>-3521.6073606150703</v>
      </c>
      <c r="R120" s="91">
        <f t="shared" si="17"/>
        <v>-3496.5007137050184</v>
      </c>
      <c r="S120" s="91">
        <f t="shared" si="17"/>
        <v>-3511.7883493002691</v>
      </c>
      <c r="T120" s="91">
        <f t="shared" si="17"/>
        <v>-3495.1589346839273</v>
      </c>
      <c r="U120" s="91">
        <f t="shared" si="17"/>
        <v>-3485.7562168077407</v>
      </c>
      <c r="V120" s="91">
        <f t="shared" si="17"/>
        <v>-3512.0770186803179</v>
      </c>
      <c r="W120" s="91">
        <f t="shared" si="17"/>
        <v>-3494.499674493175</v>
      </c>
    </row>
    <row r="121" spans="1:23" s="92" customFormat="1" outlineLevel="1" x14ac:dyDescent="0.2">
      <c r="A121" s="168"/>
      <c r="B121" s="169"/>
      <c r="C121" s="90">
        <v>2</v>
      </c>
      <c r="D121" s="91">
        <f t="shared" si="17"/>
        <v>0</v>
      </c>
      <c r="E121" s="91">
        <f t="shared" si="17"/>
        <v>-3448.1643349708393</v>
      </c>
      <c r="F121" s="91">
        <f t="shared" si="17"/>
        <v>-3693.1398679488661</v>
      </c>
      <c r="G121" s="91">
        <f t="shared" si="17"/>
        <v>-3706.7197906782594</v>
      </c>
      <c r="H121" s="91">
        <f t="shared" si="17"/>
        <v>-3722.9265584223513</v>
      </c>
      <c r="I121" s="91">
        <f t="shared" si="17"/>
        <v>-3717.5117292817472</v>
      </c>
      <c r="J121" s="91">
        <f t="shared" si="17"/>
        <v>-3712.258865966392</v>
      </c>
      <c r="K121" s="91">
        <f t="shared" si="17"/>
        <v>-3723.2325865754688</v>
      </c>
      <c r="L121" s="91">
        <f t="shared" si="17"/>
        <v>-3702.012253725251</v>
      </c>
      <c r="M121" s="91">
        <f t="shared" si="17"/>
        <v>-3718.8631895838716</v>
      </c>
      <c r="N121" s="91">
        <f t="shared" si="17"/>
        <v>-3712.7138609560129</v>
      </c>
      <c r="O121" s="91">
        <f t="shared" si="17"/>
        <v>-3697.6384442074936</v>
      </c>
      <c r="P121" s="91">
        <f t="shared" si="17"/>
        <v>-3715.5857136179407</v>
      </c>
      <c r="Q121" s="91">
        <f t="shared" si="17"/>
        <v>-3749.7954892929097</v>
      </c>
      <c r="R121" s="91">
        <f t="shared" si="17"/>
        <v>-3723.062017416551</v>
      </c>
      <c r="S121" s="91">
        <f t="shared" si="17"/>
        <v>-3739.3402395824119</v>
      </c>
      <c r="T121" s="91">
        <f t="shared" si="17"/>
        <v>-3721.6332956978308</v>
      </c>
      <c r="U121" s="91">
        <f t="shared" si="17"/>
        <v>-3711.6213138188909</v>
      </c>
      <c r="V121" s="91">
        <f t="shared" si="17"/>
        <v>-3739.6476137523182</v>
      </c>
      <c r="W121" s="91">
        <f t="shared" si="17"/>
        <v>-3720.9313176984656</v>
      </c>
    </row>
    <row r="122" spans="1:23" s="92" customFormat="1" outlineLevel="1" x14ac:dyDescent="0.2">
      <c r="A122" s="168"/>
      <c r="B122" s="169"/>
      <c r="C122" s="90">
        <v>3</v>
      </c>
      <c r="D122" s="91">
        <f t="shared" si="17"/>
        <v>0</v>
      </c>
      <c r="E122" s="91">
        <f t="shared" si="17"/>
        <v>0</v>
      </c>
      <c r="F122" s="91">
        <f t="shared" si="17"/>
        <v>-4380.8276404043772</v>
      </c>
      <c r="G122" s="91">
        <f t="shared" si="17"/>
        <v>-4396.9362371471598</v>
      </c>
      <c r="H122" s="91">
        <f t="shared" si="17"/>
        <v>-4416.160815320085</v>
      </c>
      <c r="I122" s="91">
        <f t="shared" si="17"/>
        <v>-4409.7377081496552</v>
      </c>
      <c r="J122" s="91">
        <f t="shared" si="17"/>
        <v>-4403.5067259431908</v>
      </c>
      <c r="K122" s="91">
        <f t="shared" si="17"/>
        <v>-4416.5238279976056</v>
      </c>
      <c r="L122" s="91">
        <f t="shared" si="17"/>
        <v>-4391.3521247822473</v>
      </c>
      <c r="M122" s="91">
        <f t="shared" si="17"/>
        <v>-4411.3408195557076</v>
      </c>
      <c r="N122" s="91">
        <f t="shared" si="17"/>
        <v>-4404.0464440957776</v>
      </c>
      <c r="O122" s="91">
        <f t="shared" si="17"/>
        <v>-4386.1638821717952</v>
      </c>
      <c r="P122" s="91">
        <f t="shared" si="17"/>
        <v>-4407.4530552641572</v>
      </c>
      <c r="Q122" s="91">
        <f t="shared" si="17"/>
        <v>-4448.0329239416396</v>
      </c>
      <c r="R122" s="91">
        <f t="shared" si="17"/>
        <v>-4416.3214977007019</v>
      </c>
      <c r="S122" s="91">
        <f t="shared" si="17"/>
        <v>-4435.6308355949241</v>
      </c>
      <c r="T122" s="91">
        <f t="shared" si="17"/>
        <v>-4414.6267382765773</v>
      </c>
      <c r="U122" s="91">
        <f t="shared" si="17"/>
        <v>-4402.750457247761</v>
      </c>
      <c r="V122" s="91">
        <f t="shared" si="17"/>
        <v>-4435.995444926717</v>
      </c>
      <c r="W122" s="91">
        <f t="shared" si="17"/>
        <v>-4413.7940471972979</v>
      </c>
    </row>
    <row r="123" spans="1:23" s="92" customFormat="1" outlineLevel="1" x14ac:dyDescent="0.2">
      <c r="A123" s="168"/>
      <c r="B123" s="169"/>
      <c r="C123" s="90">
        <v>4</v>
      </c>
      <c r="D123" s="91">
        <f t="shared" si="17"/>
        <v>0</v>
      </c>
      <c r="E123" s="91">
        <f t="shared" si="17"/>
        <v>0</v>
      </c>
      <c r="F123" s="91">
        <f t="shared" si="17"/>
        <v>0</v>
      </c>
      <c r="G123" s="91">
        <f t="shared" si="17"/>
        <v>-1847.7622955794775</v>
      </c>
      <c r="H123" s="91">
        <f t="shared" si="17"/>
        <v>-1855.8412052521362</v>
      </c>
      <c r="I123" s="91">
        <f t="shared" si="17"/>
        <v>-1853.141967735404</v>
      </c>
      <c r="J123" s="91">
        <f t="shared" si="17"/>
        <v>-1850.5234685431112</v>
      </c>
      <c r="K123" s="91">
        <f t="shared" si="17"/>
        <v>-1855.993757188794</v>
      </c>
      <c r="L123" s="91">
        <f t="shared" si="17"/>
        <v>-1845.415636058925</v>
      </c>
      <c r="M123" s="91">
        <f t="shared" si="17"/>
        <v>-1853.8156570162928</v>
      </c>
      <c r="N123" s="91">
        <f t="shared" si="17"/>
        <v>-1850.7502789398975</v>
      </c>
      <c r="O123" s="91">
        <f t="shared" si="17"/>
        <v>-1843.2353362867966</v>
      </c>
      <c r="P123" s="91">
        <f t="shared" si="17"/>
        <v>-1852.1818684224677</v>
      </c>
      <c r="Q123" s="91">
        <f t="shared" si="17"/>
        <v>-1869.2350953190369</v>
      </c>
      <c r="R123" s="91">
        <f t="shared" si="17"/>
        <v>-1855.9087301896047</v>
      </c>
      <c r="S123" s="91">
        <f t="shared" si="17"/>
        <v>-1864.0232591682416</v>
      </c>
      <c r="T123" s="91">
        <f t="shared" si="17"/>
        <v>-1855.1965268745969</v>
      </c>
      <c r="U123" s="91">
        <f t="shared" si="17"/>
        <v>-1850.205655250998</v>
      </c>
      <c r="V123" s="91">
        <f t="shared" si="17"/>
        <v>-1864.1764820806441</v>
      </c>
      <c r="W123" s="91">
        <f t="shared" si="17"/>
        <v>-1854.846597947459</v>
      </c>
    </row>
    <row r="124" spans="1:23" s="92" customFormat="1" outlineLevel="1" x14ac:dyDescent="0.2">
      <c r="A124" s="168"/>
      <c r="B124" s="169"/>
      <c r="C124" s="90">
        <v>5</v>
      </c>
      <c r="D124" s="91">
        <f t="shared" si="17"/>
        <v>0</v>
      </c>
      <c r="E124" s="91">
        <f t="shared" si="17"/>
        <v>0</v>
      </c>
      <c r="F124" s="91">
        <f t="shared" si="17"/>
        <v>0</v>
      </c>
      <c r="G124" s="91">
        <f t="shared" si="17"/>
        <v>0</v>
      </c>
      <c r="H124" s="91">
        <f t="shared" si="17"/>
        <v>-492.76200215068832</v>
      </c>
      <c r="I124" s="91">
        <f t="shared" si="17"/>
        <v>-492.045301993767</v>
      </c>
      <c r="J124" s="91">
        <f t="shared" si="17"/>
        <v>-491.35003943521809</v>
      </c>
      <c r="K124" s="91">
        <f t="shared" si="17"/>
        <v>-492.80250766243512</v>
      </c>
      <c r="L124" s="91">
        <f t="shared" si="17"/>
        <v>-489.99381038154962</v>
      </c>
      <c r="M124" s="91">
        <f t="shared" si="17"/>
        <v>-492.22417962507444</v>
      </c>
      <c r="N124" s="91">
        <f t="shared" si="17"/>
        <v>-491.41026201509868</v>
      </c>
      <c r="O124" s="91">
        <f t="shared" si="17"/>
        <v>-489.4148983076276</v>
      </c>
      <c r="P124" s="91">
        <f t="shared" si="17"/>
        <v>-491.79037691808327</v>
      </c>
      <c r="Q124" s="91">
        <f t="shared" si="17"/>
        <v>-496.31834095126777</v>
      </c>
      <c r="R124" s="91">
        <f t="shared" si="17"/>
        <v>-492.77993133734935</v>
      </c>
      <c r="S124" s="91">
        <f t="shared" si="17"/>
        <v>-494.93449689754198</v>
      </c>
      <c r="T124" s="91">
        <f t="shared" si="17"/>
        <v>-492.5908274795147</v>
      </c>
      <c r="U124" s="91">
        <f t="shared" si="17"/>
        <v>-491.26565381338327</v>
      </c>
      <c r="V124" s="91">
        <f t="shared" si="17"/>
        <v>-494.97518056642343</v>
      </c>
      <c r="W124" s="91">
        <f t="shared" si="17"/>
        <v>-492.49791453078888</v>
      </c>
    </row>
    <row r="125" spans="1:23" s="92" customFormat="1" outlineLevel="1" x14ac:dyDescent="0.2">
      <c r="A125" s="168"/>
      <c r="B125" s="169"/>
      <c r="C125" s="90">
        <v>6</v>
      </c>
      <c r="D125" s="91">
        <f t="shared" si="17"/>
        <v>0</v>
      </c>
      <c r="E125" s="91">
        <f t="shared" si="17"/>
        <v>0</v>
      </c>
      <c r="F125" s="91">
        <f t="shared" si="17"/>
        <v>0</v>
      </c>
      <c r="G125" s="91">
        <f t="shared" si="17"/>
        <v>0</v>
      </c>
      <c r="H125" s="91">
        <f t="shared" si="17"/>
        <v>0</v>
      </c>
      <c r="I125" s="91">
        <f t="shared" si="17"/>
        <v>-422.60908778799762</v>
      </c>
      <c r="J125" s="91">
        <f t="shared" si="17"/>
        <v>-422.01193895952406</v>
      </c>
      <c r="K125" s="91">
        <f t="shared" si="17"/>
        <v>-423.25943846832547</v>
      </c>
      <c r="L125" s="91">
        <f t="shared" si="17"/>
        <v>-420.84709759048758</v>
      </c>
      <c r="M125" s="91">
        <f t="shared" si="17"/>
        <v>-422.76272265106041</v>
      </c>
      <c r="N125" s="91">
        <f t="shared" si="17"/>
        <v>-422.06366307810515</v>
      </c>
      <c r="O125" s="91">
        <f t="shared" si="17"/>
        <v>-420.34988015445413</v>
      </c>
      <c r="P125" s="91">
        <f t="shared" si="17"/>
        <v>-422.39013710753699</v>
      </c>
      <c r="Q125" s="91">
        <f t="shared" si="17"/>
        <v>-426.27912607226693</v>
      </c>
      <c r="R125" s="91">
        <f t="shared" si="17"/>
        <v>-423.2400480583135</v>
      </c>
      <c r="S125" s="91">
        <f t="shared" si="17"/>
        <v>-425.09056666357804</v>
      </c>
      <c r="T125" s="91">
        <f t="shared" si="17"/>
        <v>-423.07763006848029</v>
      </c>
      <c r="U125" s="91">
        <f t="shared" si="17"/>
        <v>-421.93946162761677</v>
      </c>
      <c r="V125" s="91">
        <f t="shared" si="17"/>
        <v>-425.12550915388152</v>
      </c>
      <c r="W125" s="91">
        <f t="shared" si="17"/>
        <v>-422.99782876493038</v>
      </c>
    </row>
    <row r="126" spans="1:23" s="92" customFormat="1" outlineLevel="1" x14ac:dyDescent="0.2">
      <c r="A126" s="168"/>
      <c r="B126" s="169"/>
      <c r="C126" s="90">
        <v>7</v>
      </c>
      <c r="D126" s="91">
        <f t="shared" si="17"/>
        <v>0</v>
      </c>
      <c r="E126" s="91">
        <f t="shared" si="17"/>
        <v>0</v>
      </c>
      <c r="F126" s="91">
        <f t="shared" si="17"/>
        <v>0</v>
      </c>
      <c r="G126" s="91">
        <f t="shared" si="17"/>
        <v>0</v>
      </c>
      <c r="H126" s="91">
        <f t="shared" si="17"/>
        <v>0</v>
      </c>
      <c r="I126" s="91">
        <f t="shared" si="17"/>
        <v>0</v>
      </c>
      <c r="J126" s="91">
        <f t="shared" si="17"/>
        <v>-778.28698514594873</v>
      </c>
      <c r="K126" s="91">
        <f t="shared" si="17"/>
        <v>-780.58766089002802</v>
      </c>
      <c r="L126" s="91">
        <f t="shared" si="17"/>
        <v>-776.13875000474422</v>
      </c>
      <c r="M126" s="91">
        <f t="shared" si="17"/>
        <v>-779.67160278786503</v>
      </c>
      <c r="N126" s="91">
        <f t="shared" si="17"/>
        <v>-778.38237630575577</v>
      </c>
      <c r="O126" s="91">
        <f t="shared" si="17"/>
        <v>-775.22176680231019</v>
      </c>
      <c r="P126" s="91">
        <f t="shared" si="17"/>
        <v>-778.98446943307681</v>
      </c>
      <c r="Q126" s="91">
        <f t="shared" si="17"/>
        <v>-786.15665869409167</v>
      </c>
      <c r="R126" s="91">
        <f t="shared" si="17"/>
        <v>-780.5519005184467</v>
      </c>
      <c r="S126" s="91">
        <f t="shared" si="17"/>
        <v>-783.96468203784809</v>
      </c>
      <c r="T126" s="91">
        <f t="shared" si="17"/>
        <v>-780.25236442486505</v>
      </c>
      <c r="U126" s="91">
        <f t="shared" si="17"/>
        <v>-778.15332029210447</v>
      </c>
      <c r="V126" s="91">
        <f t="shared" si="17"/>
        <v>-784.02912401903677</v>
      </c>
      <c r="W126" s="91">
        <f t="shared" si="17"/>
        <v>-780.10519248441312</v>
      </c>
    </row>
    <row r="127" spans="1:23" s="92" customFormat="1" outlineLevel="1" x14ac:dyDescent="0.2">
      <c r="A127" s="168"/>
      <c r="B127" s="169"/>
      <c r="C127" s="90">
        <v>8</v>
      </c>
      <c r="D127" s="91">
        <f t="shared" si="17"/>
        <v>0</v>
      </c>
      <c r="E127" s="91">
        <f t="shared" si="17"/>
        <v>0</v>
      </c>
      <c r="F127" s="91">
        <f t="shared" si="17"/>
        <v>0</v>
      </c>
      <c r="G127" s="91">
        <f t="shared" si="17"/>
        <v>0</v>
      </c>
      <c r="H127" s="91">
        <f t="shared" si="17"/>
        <v>0</v>
      </c>
      <c r="I127" s="91">
        <f t="shared" si="17"/>
        <v>0</v>
      </c>
      <c r="J127" s="91">
        <f t="shared" si="17"/>
        <v>0</v>
      </c>
      <c r="K127" s="91">
        <f t="shared" si="17"/>
        <v>-1499.2264043900229</v>
      </c>
      <c r="L127" s="91">
        <f t="shared" si="17"/>
        <v>-1490.6816566260234</v>
      </c>
      <c r="M127" s="91">
        <f t="shared" si="17"/>
        <v>-1497.4669882942669</v>
      </c>
      <c r="N127" s="91">
        <f t="shared" si="17"/>
        <v>-1494.9908507890789</v>
      </c>
      <c r="O127" s="91">
        <f t="shared" si="17"/>
        <v>-1488.9204637474379</v>
      </c>
      <c r="P127" s="91">
        <f t="shared" si="17"/>
        <v>-1496.1472537910843</v>
      </c>
      <c r="Q127" s="91">
        <f t="shared" si="17"/>
        <v>-1509.9224337691223</v>
      </c>
      <c r="R127" s="91">
        <f t="shared" si="17"/>
        <v>-1499.1577216577793</v>
      </c>
      <c r="S127" s="91">
        <f t="shared" si="17"/>
        <v>-1505.7124398818248</v>
      </c>
      <c r="T127" s="91">
        <f t="shared" si="17"/>
        <v>-1498.5824212231641</v>
      </c>
      <c r="U127" s="91">
        <f t="shared" si="17"/>
        <v>-1494.5509170814939</v>
      </c>
      <c r="V127" s="91">
        <f t="shared" si="17"/>
        <v>-1505.8362096063413</v>
      </c>
      <c r="W127" s="91">
        <f t="shared" si="17"/>
        <v>-1498.2997571866108</v>
      </c>
    </row>
    <row r="128" spans="1:23" s="92" customFormat="1" outlineLevel="1" x14ac:dyDescent="0.2">
      <c r="A128" s="168"/>
      <c r="B128" s="169"/>
      <c r="C128" s="90">
        <v>9</v>
      </c>
      <c r="D128" s="91">
        <f t="shared" si="17"/>
        <v>0</v>
      </c>
      <c r="E128" s="91">
        <f t="shared" si="17"/>
        <v>0</v>
      </c>
      <c r="F128" s="91">
        <f t="shared" si="17"/>
        <v>0</v>
      </c>
      <c r="G128" s="91">
        <f t="shared" si="17"/>
        <v>0</v>
      </c>
      <c r="H128" s="91">
        <f t="shared" si="17"/>
        <v>0</v>
      </c>
      <c r="I128" s="91">
        <f t="shared" si="17"/>
        <v>0</v>
      </c>
      <c r="J128" s="91">
        <f t="shared" si="17"/>
        <v>0</v>
      </c>
      <c r="K128" s="91">
        <f t="shared" si="17"/>
        <v>0</v>
      </c>
      <c r="L128" s="91">
        <f t="shared" si="17"/>
        <v>-844.04495264863772</v>
      </c>
      <c r="M128" s="91">
        <f t="shared" si="17"/>
        <v>-847.88690302159034</v>
      </c>
      <c r="N128" s="91">
        <f t="shared" si="17"/>
        <v>-846.48487908574316</v>
      </c>
      <c r="O128" s="91">
        <f t="shared" si="17"/>
        <v>-843.04774043152668</v>
      </c>
      <c r="P128" s="91">
        <f t="shared" si="17"/>
        <v>-847.13965075528893</v>
      </c>
      <c r="Q128" s="91">
        <f t="shared" si="17"/>
        <v>-854.93935170458872</v>
      </c>
      <c r="R128" s="91">
        <f t="shared" si="17"/>
        <v>-848.84422006873058</v>
      </c>
      <c r="S128" s="91">
        <f t="shared" si="17"/>
        <v>-852.55559386101402</v>
      </c>
      <c r="T128" s="91">
        <f t="shared" si="17"/>
        <v>-848.51847685861242</v>
      </c>
      <c r="U128" s="91">
        <f t="shared" si="17"/>
        <v>-846.23578242332928</v>
      </c>
      <c r="V128" s="91">
        <f t="shared" si="17"/>
        <v>-852.62567402253239</v>
      </c>
      <c r="W128" s="91">
        <f t="shared" si="17"/>
        <v>-848.35842849933488</v>
      </c>
    </row>
    <row r="129" spans="1:23" s="92" customFormat="1" outlineLevel="1" x14ac:dyDescent="0.2">
      <c r="A129" s="168"/>
      <c r="B129" s="169"/>
      <c r="C129" s="90">
        <v>10</v>
      </c>
      <c r="D129" s="91">
        <f t="shared" si="17"/>
        <v>0</v>
      </c>
      <c r="E129" s="91">
        <f t="shared" si="17"/>
        <v>0</v>
      </c>
      <c r="F129" s="91">
        <f t="shared" si="17"/>
        <v>0</v>
      </c>
      <c r="G129" s="91">
        <f t="shared" si="17"/>
        <v>0</v>
      </c>
      <c r="H129" s="91">
        <f t="shared" si="17"/>
        <v>0</v>
      </c>
      <c r="I129" s="91">
        <f t="shared" si="17"/>
        <v>0</v>
      </c>
      <c r="J129" s="91">
        <f t="shared" si="17"/>
        <v>0</v>
      </c>
      <c r="K129" s="91">
        <f t="shared" si="17"/>
        <v>0</v>
      </c>
      <c r="L129" s="91">
        <f t="shared" si="17"/>
        <v>0</v>
      </c>
      <c r="M129" s="91">
        <f t="shared" si="17"/>
        <v>-2030.1132519874618</v>
      </c>
      <c r="N129" s="91">
        <f t="shared" si="17"/>
        <v>-2026.7563569090923</v>
      </c>
      <c r="O129" s="91">
        <f t="shared" si="17"/>
        <v>-2018.5267443204598</v>
      </c>
      <c r="P129" s="91">
        <f t="shared" si="17"/>
        <v>-2028.324090339853</v>
      </c>
      <c r="Q129" s="91">
        <f t="shared" si="17"/>
        <v>-2046.9990765936616</v>
      </c>
      <c r="R129" s="91">
        <f t="shared" si="17"/>
        <v>-2032.4053761101802</v>
      </c>
      <c r="S129" s="91">
        <f t="shared" si="17"/>
        <v>-2041.2915955952828</v>
      </c>
      <c r="T129" s="91">
        <f t="shared" si="17"/>
        <v>-2031.6254423651853</v>
      </c>
      <c r="U129" s="91">
        <f t="shared" si="17"/>
        <v>-2026.1599395878789</v>
      </c>
      <c r="V129" s="91">
        <f t="shared" si="17"/>
        <v>-2041.4593899840072</v>
      </c>
      <c r="W129" s="91">
        <f t="shared" si="17"/>
        <v>-2031.2422352487995</v>
      </c>
    </row>
    <row r="130" spans="1:23" s="92" customFormat="1" outlineLevel="1" x14ac:dyDescent="0.2">
      <c r="A130" s="168"/>
      <c r="B130" s="169"/>
      <c r="C130" s="90">
        <v>11</v>
      </c>
      <c r="D130" s="91">
        <f t="shared" si="17"/>
        <v>0</v>
      </c>
      <c r="E130" s="91">
        <f t="shared" si="17"/>
        <v>0</v>
      </c>
      <c r="F130" s="91">
        <f t="shared" si="17"/>
        <v>0</v>
      </c>
      <c r="G130" s="91">
        <f t="shared" si="17"/>
        <v>0</v>
      </c>
      <c r="H130" s="91">
        <f t="shared" si="17"/>
        <v>0</v>
      </c>
      <c r="I130" s="91">
        <f t="shared" si="17"/>
        <v>0</v>
      </c>
      <c r="J130" s="91">
        <f t="shared" si="17"/>
        <v>0</v>
      </c>
      <c r="K130" s="91">
        <f t="shared" si="17"/>
        <v>0</v>
      </c>
      <c r="L130" s="91">
        <f t="shared" si="17"/>
        <v>0</v>
      </c>
      <c r="M130" s="91">
        <f t="shared" si="17"/>
        <v>0</v>
      </c>
      <c r="N130" s="91">
        <f t="shared" si="17"/>
        <v>-1011.9830744177814</v>
      </c>
      <c r="O130" s="91">
        <f t="shared" si="17"/>
        <v>-1007.8739329216556</v>
      </c>
      <c r="P130" s="91">
        <f t="shared" si="17"/>
        <v>-1012.765861994453</v>
      </c>
      <c r="Q130" s="91">
        <f t="shared" si="17"/>
        <v>-1022.0905003208183</v>
      </c>
      <c r="R130" s="91">
        <f t="shared" si="17"/>
        <v>-1014.8036955541473</v>
      </c>
      <c r="S130" s="91">
        <f t="shared" si="17"/>
        <v>-1019.2406885275898</v>
      </c>
      <c r="T130" s="91">
        <f t="shared" si="17"/>
        <v>-1014.4142655437707</v>
      </c>
      <c r="U130" s="91">
        <f t="shared" si="17"/>
        <v>-1011.6852762970057</v>
      </c>
      <c r="V130" s="91">
        <f t="shared" si="17"/>
        <v>-1019.3244702218187</v>
      </c>
      <c r="W130" s="91">
        <f t="shared" si="17"/>
        <v>-1014.2229257636058</v>
      </c>
    </row>
    <row r="131" spans="1:23" s="92" customFormat="1" outlineLevel="1" x14ac:dyDescent="0.2">
      <c r="A131" s="168"/>
      <c r="B131" s="169"/>
      <c r="C131" s="90">
        <v>12</v>
      </c>
      <c r="D131" s="91">
        <f t="shared" si="17"/>
        <v>0</v>
      </c>
      <c r="E131" s="91">
        <f t="shared" si="17"/>
        <v>0</v>
      </c>
      <c r="F131" s="91">
        <f t="shared" si="17"/>
        <v>0</v>
      </c>
      <c r="G131" s="91">
        <f t="shared" si="17"/>
        <v>0</v>
      </c>
      <c r="H131" s="91">
        <f t="shared" si="17"/>
        <v>0</v>
      </c>
      <c r="I131" s="91">
        <f t="shared" si="17"/>
        <v>0</v>
      </c>
      <c r="J131" s="91">
        <f t="shared" si="17"/>
        <v>0</v>
      </c>
      <c r="K131" s="91">
        <f t="shared" si="17"/>
        <v>0</v>
      </c>
      <c r="L131" s="91">
        <f t="shared" si="17"/>
        <v>0</v>
      </c>
      <c r="M131" s="91">
        <f t="shared" si="17"/>
        <v>0</v>
      </c>
      <c r="N131" s="91">
        <f t="shared" si="17"/>
        <v>0</v>
      </c>
      <c r="O131" s="91">
        <f t="shared" si="17"/>
        <v>-2507.6355846833071</v>
      </c>
      <c r="P131" s="91">
        <f t="shared" si="17"/>
        <v>-2519.8069237962582</v>
      </c>
      <c r="Q131" s="91">
        <f t="shared" si="17"/>
        <v>-2543.0070424993114</v>
      </c>
      <c r="R131" s="91">
        <f t="shared" si="17"/>
        <v>-2524.8771451632679</v>
      </c>
      <c r="S131" s="91">
        <f t="shared" si="17"/>
        <v>-2535.9165828406972</v>
      </c>
      <c r="T131" s="91">
        <f t="shared" si="17"/>
        <v>-2523.9082258174394</v>
      </c>
      <c r="U131" s="91">
        <f t="shared" si="17"/>
        <v>-2517.1183780776846</v>
      </c>
      <c r="V131" s="91">
        <f t="shared" si="17"/>
        <v>-2536.1250354565759</v>
      </c>
      <c r="W131" s="91">
        <f t="shared" si="17"/>
        <v>-2523.432163855884</v>
      </c>
    </row>
    <row r="132" spans="1:23" s="92" customFormat="1" outlineLevel="1" x14ac:dyDescent="0.2">
      <c r="A132" s="168"/>
      <c r="B132" s="169"/>
      <c r="C132" s="90">
        <v>13</v>
      </c>
      <c r="D132" s="91">
        <f t="shared" si="17"/>
        <v>0</v>
      </c>
      <c r="E132" s="91">
        <f t="shared" si="17"/>
        <v>0</v>
      </c>
      <c r="F132" s="91">
        <f t="shared" si="17"/>
        <v>0</v>
      </c>
      <c r="G132" s="91">
        <f t="shared" si="17"/>
        <v>0</v>
      </c>
      <c r="H132" s="91">
        <f t="shared" si="17"/>
        <v>0</v>
      </c>
      <c r="I132" s="91">
        <f t="shared" si="17"/>
        <v>0</v>
      </c>
      <c r="J132" s="91">
        <f t="shared" si="17"/>
        <v>0</v>
      </c>
      <c r="K132" s="91">
        <f t="shared" si="17"/>
        <v>0</v>
      </c>
      <c r="L132" s="91">
        <f t="shared" si="17"/>
        <v>0</v>
      </c>
      <c r="M132" s="91">
        <f t="shared" si="17"/>
        <v>0</v>
      </c>
      <c r="N132" s="91">
        <f t="shared" si="17"/>
        <v>0</v>
      </c>
      <c r="O132" s="91">
        <f t="shared" si="17"/>
        <v>0</v>
      </c>
      <c r="P132" s="91">
        <f t="shared" si="17"/>
        <v>-1835.5866003871074</v>
      </c>
      <c r="Q132" s="91">
        <f t="shared" si="17"/>
        <v>-1852.4870329625351</v>
      </c>
      <c r="R132" s="91">
        <f t="shared" si="17"/>
        <v>-1839.280070039242</v>
      </c>
      <c r="S132" s="91">
        <f t="shared" ref="S132:W132" si="18">-IF(S$66&gt;=$C132,SUMIF($D$66:$W$66,$C132,$D$68:$W$68)*S110,0)</f>
        <v>-1847.3218940715249</v>
      </c>
      <c r="T132" s="91">
        <f t="shared" si="18"/>
        <v>-1838.5742479576916</v>
      </c>
      <c r="U132" s="91">
        <f t="shared" si="18"/>
        <v>-1833.6280937852973</v>
      </c>
      <c r="V132" s="91">
        <f t="shared" si="18"/>
        <v>-1847.4737441299199</v>
      </c>
      <c r="W132" s="91">
        <f t="shared" si="18"/>
        <v>-1838.2274543405567</v>
      </c>
    </row>
    <row r="133" spans="1:23" s="92" customFormat="1" outlineLevel="1" x14ac:dyDescent="0.2">
      <c r="A133" s="168"/>
      <c r="B133" s="169"/>
      <c r="C133" s="90">
        <v>14</v>
      </c>
      <c r="D133" s="91">
        <f t="shared" ref="D133:W139" si="19">-IF(D$66&gt;=$C133,SUMIF($D$66:$W$66,$C133,$D$68:$W$68)*D111,0)</f>
        <v>0</v>
      </c>
      <c r="E133" s="91">
        <f t="shared" si="19"/>
        <v>0</v>
      </c>
      <c r="F133" s="91">
        <f t="shared" si="19"/>
        <v>0</v>
      </c>
      <c r="G133" s="91">
        <f t="shared" si="19"/>
        <v>0</v>
      </c>
      <c r="H133" s="91">
        <f t="shared" si="19"/>
        <v>0</v>
      </c>
      <c r="I133" s="91">
        <f t="shared" si="19"/>
        <v>0</v>
      </c>
      <c r="J133" s="91">
        <f t="shared" si="19"/>
        <v>0</v>
      </c>
      <c r="K133" s="91">
        <f t="shared" si="19"/>
        <v>0</v>
      </c>
      <c r="L133" s="91">
        <f t="shared" si="19"/>
        <v>0</v>
      </c>
      <c r="M133" s="91">
        <f t="shared" si="19"/>
        <v>0</v>
      </c>
      <c r="N133" s="91">
        <f t="shared" si="19"/>
        <v>0</v>
      </c>
      <c r="O133" s="91">
        <f t="shared" si="19"/>
        <v>0</v>
      </c>
      <c r="P133" s="91">
        <f t="shared" si="19"/>
        <v>0</v>
      </c>
      <c r="Q133" s="91">
        <f t="shared" si="19"/>
        <v>-3764.7874864431024</v>
      </c>
      <c r="R133" s="91">
        <f t="shared" si="19"/>
        <v>-3737.9471319019876</v>
      </c>
      <c r="S133" s="91">
        <f t="shared" si="19"/>
        <v>-3754.2904357665757</v>
      </c>
      <c r="T133" s="91">
        <f t="shared" si="19"/>
        <v>-3736.5126980338996</v>
      </c>
      <c r="U133" s="91">
        <f t="shared" si="19"/>
        <v>-3726.4606874109322</v>
      </c>
      <c r="V133" s="91">
        <f t="shared" si="19"/>
        <v>-3754.5990388442169</v>
      </c>
      <c r="W133" s="91">
        <f t="shared" si="19"/>
        <v>-3735.807913467564</v>
      </c>
    </row>
    <row r="134" spans="1:23" s="92" customFormat="1" outlineLevel="1" x14ac:dyDescent="0.2">
      <c r="A134" s="168"/>
      <c r="B134" s="169"/>
      <c r="C134" s="90">
        <v>15</v>
      </c>
      <c r="D134" s="91">
        <f t="shared" si="19"/>
        <v>0</v>
      </c>
      <c r="E134" s="91">
        <f t="shared" si="19"/>
        <v>0</v>
      </c>
      <c r="F134" s="91">
        <f t="shared" si="19"/>
        <v>0</v>
      </c>
      <c r="G134" s="91">
        <f t="shared" si="19"/>
        <v>0</v>
      </c>
      <c r="H134" s="91">
        <f t="shared" si="19"/>
        <v>0</v>
      </c>
      <c r="I134" s="91">
        <f t="shared" si="19"/>
        <v>0</v>
      </c>
      <c r="J134" s="91">
        <f t="shared" si="19"/>
        <v>0</v>
      </c>
      <c r="K134" s="91">
        <f t="shared" si="19"/>
        <v>0</v>
      </c>
      <c r="L134" s="91">
        <f t="shared" si="19"/>
        <v>0</v>
      </c>
      <c r="M134" s="91">
        <f t="shared" si="19"/>
        <v>0</v>
      </c>
      <c r="N134" s="91">
        <f t="shared" si="19"/>
        <v>0</v>
      </c>
      <c r="O134" s="91">
        <f t="shared" si="19"/>
        <v>0</v>
      </c>
      <c r="P134" s="91">
        <f t="shared" si="19"/>
        <v>0</v>
      </c>
      <c r="Q134" s="91">
        <f t="shared" si="19"/>
        <v>0</v>
      </c>
      <c r="R134" s="91">
        <f t="shared" si="19"/>
        <v>-3498.2909976616361</v>
      </c>
      <c r="S134" s="91">
        <f t="shared" si="19"/>
        <v>-3513.5864608568158</v>
      </c>
      <c r="T134" s="91">
        <f t="shared" si="19"/>
        <v>-3496.9485316206778</v>
      </c>
      <c r="U134" s="91">
        <f t="shared" si="19"/>
        <v>-3487.5409993496601</v>
      </c>
      <c r="V134" s="91">
        <f t="shared" si="19"/>
        <v>-3513.8752780418286</v>
      </c>
      <c r="W134" s="91">
        <f t="shared" si="19"/>
        <v>-3496.2889338744553</v>
      </c>
    </row>
    <row r="135" spans="1:23" s="92" customFormat="1" outlineLevel="1" x14ac:dyDescent="0.2">
      <c r="A135" s="168"/>
      <c r="B135" s="169"/>
      <c r="C135" s="90">
        <v>16</v>
      </c>
      <c r="D135" s="91">
        <f t="shared" si="19"/>
        <v>0</v>
      </c>
      <c r="E135" s="91">
        <f t="shared" si="19"/>
        <v>0</v>
      </c>
      <c r="F135" s="91">
        <f t="shared" si="19"/>
        <v>0</v>
      </c>
      <c r="G135" s="91">
        <f t="shared" si="19"/>
        <v>0</v>
      </c>
      <c r="H135" s="91">
        <f t="shared" si="19"/>
        <v>0</v>
      </c>
      <c r="I135" s="91">
        <f t="shared" si="19"/>
        <v>0</v>
      </c>
      <c r="J135" s="91">
        <f t="shared" si="19"/>
        <v>0</v>
      </c>
      <c r="K135" s="91">
        <f t="shared" si="19"/>
        <v>0</v>
      </c>
      <c r="L135" s="91">
        <f t="shared" si="19"/>
        <v>0</v>
      </c>
      <c r="M135" s="91">
        <f t="shared" si="19"/>
        <v>0</v>
      </c>
      <c r="N135" s="91">
        <f t="shared" si="19"/>
        <v>0</v>
      </c>
      <c r="O135" s="91">
        <f t="shared" si="19"/>
        <v>0</v>
      </c>
      <c r="P135" s="91">
        <f t="shared" si="19"/>
        <v>0</v>
      </c>
      <c r="Q135" s="91">
        <f t="shared" si="19"/>
        <v>0</v>
      </c>
      <c r="R135" s="91">
        <f t="shared" si="19"/>
        <v>0</v>
      </c>
      <c r="S135" s="91">
        <f t="shared" si="19"/>
        <v>-2369.3375057028707</v>
      </c>
      <c r="T135" s="91">
        <f t="shared" si="19"/>
        <v>-2358.117952634921</v>
      </c>
      <c r="U135" s="91">
        <f t="shared" si="19"/>
        <v>-2351.7741158475956</v>
      </c>
      <c r="V135" s="91">
        <f t="shared" si="19"/>
        <v>-2369.5322655006912</v>
      </c>
      <c r="W135" s="91">
        <f t="shared" si="19"/>
        <v>-2357.6731621918188</v>
      </c>
    </row>
    <row r="136" spans="1:23" s="92" customFormat="1" outlineLevel="1" x14ac:dyDescent="0.2">
      <c r="A136" s="168"/>
      <c r="B136" s="169"/>
      <c r="C136" s="90">
        <v>17</v>
      </c>
      <c r="D136" s="91">
        <f t="shared" si="19"/>
        <v>0</v>
      </c>
      <c r="E136" s="91">
        <f t="shared" si="19"/>
        <v>0</v>
      </c>
      <c r="F136" s="91">
        <f t="shared" si="19"/>
        <v>0</v>
      </c>
      <c r="G136" s="91">
        <f t="shared" si="19"/>
        <v>0</v>
      </c>
      <c r="H136" s="91">
        <f t="shared" si="19"/>
        <v>0</v>
      </c>
      <c r="I136" s="91">
        <f t="shared" si="19"/>
        <v>0</v>
      </c>
      <c r="J136" s="91">
        <f t="shared" si="19"/>
        <v>0</v>
      </c>
      <c r="K136" s="91">
        <f t="shared" si="19"/>
        <v>0</v>
      </c>
      <c r="L136" s="91">
        <f t="shared" si="19"/>
        <v>0</v>
      </c>
      <c r="M136" s="91">
        <f t="shared" si="19"/>
        <v>0</v>
      </c>
      <c r="N136" s="91">
        <f t="shared" si="19"/>
        <v>0</v>
      </c>
      <c r="O136" s="91">
        <f t="shared" si="19"/>
        <v>0</v>
      </c>
      <c r="P136" s="91">
        <f t="shared" si="19"/>
        <v>0</v>
      </c>
      <c r="Q136" s="91">
        <f t="shared" si="19"/>
        <v>0</v>
      </c>
      <c r="R136" s="91">
        <f t="shared" si="19"/>
        <v>0</v>
      </c>
      <c r="S136" s="91">
        <f t="shared" si="19"/>
        <v>0</v>
      </c>
      <c r="T136" s="91">
        <f t="shared" si="19"/>
        <v>-2123.9660326773737</v>
      </c>
      <c r="U136" s="91">
        <f t="shared" si="19"/>
        <v>-2118.2521141526145</v>
      </c>
      <c r="V136" s="91">
        <f t="shared" si="19"/>
        <v>-2134.2469487724143</v>
      </c>
      <c r="W136" s="91">
        <f t="shared" si="19"/>
        <v>-2123.5654081913285</v>
      </c>
    </row>
    <row r="137" spans="1:23" s="92" customFormat="1" outlineLevel="1" x14ac:dyDescent="0.2">
      <c r="A137" s="168"/>
      <c r="B137" s="169"/>
      <c r="C137" s="90">
        <v>18</v>
      </c>
      <c r="D137" s="91">
        <f t="shared" si="19"/>
        <v>0</v>
      </c>
      <c r="E137" s="91">
        <f t="shared" si="19"/>
        <v>0</v>
      </c>
      <c r="F137" s="91">
        <f t="shared" si="19"/>
        <v>0</v>
      </c>
      <c r="G137" s="91">
        <f t="shared" si="19"/>
        <v>0</v>
      </c>
      <c r="H137" s="91">
        <f t="shared" si="19"/>
        <v>0</v>
      </c>
      <c r="I137" s="91">
        <f t="shared" si="19"/>
        <v>0</v>
      </c>
      <c r="J137" s="91">
        <f t="shared" si="19"/>
        <v>0</v>
      </c>
      <c r="K137" s="91">
        <f t="shared" si="19"/>
        <v>0</v>
      </c>
      <c r="L137" s="91">
        <f t="shared" si="19"/>
        <v>0</v>
      </c>
      <c r="M137" s="91">
        <f t="shared" si="19"/>
        <v>0</v>
      </c>
      <c r="N137" s="91">
        <f t="shared" si="19"/>
        <v>0</v>
      </c>
      <c r="O137" s="91">
        <f t="shared" si="19"/>
        <v>0</v>
      </c>
      <c r="P137" s="91">
        <f t="shared" si="19"/>
        <v>0</v>
      </c>
      <c r="Q137" s="91">
        <f t="shared" si="19"/>
        <v>0</v>
      </c>
      <c r="R137" s="91">
        <f t="shared" si="19"/>
        <v>0</v>
      </c>
      <c r="S137" s="91">
        <f t="shared" si="19"/>
        <v>0</v>
      </c>
      <c r="T137" s="91">
        <f t="shared" si="19"/>
        <v>0</v>
      </c>
      <c r="U137" s="91">
        <f t="shared" si="19"/>
        <v>-4477.3382320254941</v>
      </c>
      <c r="V137" s="91">
        <f t="shared" si="19"/>
        <v>-4511.1464289250416</v>
      </c>
      <c r="W137" s="91">
        <f t="shared" si="19"/>
        <v>-4488.5689133870674</v>
      </c>
    </row>
    <row r="138" spans="1:23" s="92" customFormat="1" outlineLevel="1" x14ac:dyDescent="0.2">
      <c r="A138" s="168"/>
      <c r="B138" s="169"/>
      <c r="C138" s="90">
        <v>19</v>
      </c>
      <c r="D138" s="91">
        <f t="shared" si="19"/>
        <v>0</v>
      </c>
      <c r="E138" s="91">
        <f t="shared" si="19"/>
        <v>0</v>
      </c>
      <c r="F138" s="91">
        <f t="shared" si="19"/>
        <v>0</v>
      </c>
      <c r="G138" s="91">
        <f t="shared" si="19"/>
        <v>0</v>
      </c>
      <c r="H138" s="91">
        <f t="shared" si="19"/>
        <v>0</v>
      </c>
      <c r="I138" s="91">
        <f t="shared" si="19"/>
        <v>0</v>
      </c>
      <c r="J138" s="91">
        <f t="shared" si="19"/>
        <v>0</v>
      </c>
      <c r="K138" s="91">
        <f t="shared" si="19"/>
        <v>0</v>
      </c>
      <c r="L138" s="91">
        <f t="shared" si="19"/>
        <v>0</v>
      </c>
      <c r="M138" s="91">
        <f t="shared" si="19"/>
        <v>0</v>
      </c>
      <c r="N138" s="91">
        <f t="shared" si="19"/>
        <v>0</v>
      </c>
      <c r="O138" s="91">
        <f t="shared" si="19"/>
        <v>0</v>
      </c>
      <c r="P138" s="91">
        <f t="shared" si="19"/>
        <v>0</v>
      </c>
      <c r="Q138" s="91">
        <f t="shared" si="19"/>
        <v>0</v>
      </c>
      <c r="R138" s="91">
        <f t="shared" si="19"/>
        <v>0</v>
      </c>
      <c r="S138" s="91">
        <f t="shared" si="19"/>
        <v>0</v>
      </c>
      <c r="T138" s="91">
        <f t="shared" si="19"/>
        <v>0</v>
      </c>
      <c r="U138" s="91">
        <f t="shared" si="19"/>
        <v>0</v>
      </c>
      <c r="V138" s="91">
        <f t="shared" si="19"/>
        <v>-5993.0779681213717</v>
      </c>
      <c r="W138" s="91">
        <f t="shared" si="19"/>
        <v>-5963.0836389464275</v>
      </c>
    </row>
    <row r="139" spans="1:23" s="92" customFormat="1" outlineLevel="1" x14ac:dyDescent="0.2">
      <c r="A139" s="168"/>
      <c r="B139" s="169"/>
      <c r="C139" s="90">
        <v>20</v>
      </c>
      <c r="D139" s="91">
        <f t="shared" si="19"/>
        <v>0</v>
      </c>
      <c r="E139" s="91">
        <f t="shared" si="19"/>
        <v>0</v>
      </c>
      <c r="F139" s="91">
        <f t="shared" si="19"/>
        <v>0</v>
      </c>
      <c r="G139" s="91">
        <f t="shared" si="19"/>
        <v>0</v>
      </c>
      <c r="H139" s="91">
        <f t="shared" si="19"/>
        <v>0</v>
      </c>
      <c r="I139" s="91">
        <f t="shared" si="19"/>
        <v>0</v>
      </c>
      <c r="J139" s="91">
        <f t="shared" si="19"/>
        <v>0</v>
      </c>
      <c r="K139" s="91">
        <f t="shared" si="19"/>
        <v>0</v>
      </c>
      <c r="L139" s="91">
        <f t="shared" si="19"/>
        <v>0</v>
      </c>
      <c r="M139" s="91">
        <f t="shared" si="19"/>
        <v>0</v>
      </c>
      <c r="N139" s="91">
        <f t="shared" si="19"/>
        <v>0</v>
      </c>
      <c r="O139" s="91">
        <f t="shared" si="19"/>
        <v>0</v>
      </c>
      <c r="P139" s="91">
        <f t="shared" si="19"/>
        <v>0</v>
      </c>
      <c r="Q139" s="91">
        <f t="shared" si="19"/>
        <v>0</v>
      </c>
      <c r="R139" s="91">
        <f t="shared" si="19"/>
        <v>0</v>
      </c>
      <c r="S139" s="91">
        <f t="shared" si="19"/>
        <v>0</v>
      </c>
      <c r="T139" s="91">
        <f t="shared" si="19"/>
        <v>0</v>
      </c>
      <c r="U139" s="91">
        <f t="shared" si="19"/>
        <v>0</v>
      </c>
      <c r="V139" s="91">
        <f t="shared" si="19"/>
        <v>0</v>
      </c>
      <c r="W139" s="91">
        <f t="shared" si="19"/>
        <v>-18580.844022242298</v>
      </c>
    </row>
    <row r="142" spans="1:23" x14ac:dyDescent="0.2">
      <c r="A142" s="150" t="s">
        <v>81</v>
      </c>
      <c r="B142" s="123"/>
      <c r="C142" s="93"/>
      <c r="D142" s="94">
        <f>SUM(D145:D152)</f>
        <v>11708.30839183697</v>
      </c>
      <c r="E142" s="94">
        <f t="shared" ref="E142:W142" si="20">SUM(E145:E152)</f>
        <v>5716.8824215842751</v>
      </c>
      <c r="F142" s="94">
        <f t="shared" si="20"/>
        <v>4329.2450187785198</v>
      </c>
      <c r="G142" s="94">
        <f t="shared" si="20"/>
        <v>1502.1362459247139</v>
      </c>
      <c r="H142" s="94">
        <f t="shared" si="20"/>
        <v>256.84854891749512</v>
      </c>
      <c r="I142" s="94">
        <f t="shared" si="20"/>
        <v>1219.1632119627177</v>
      </c>
      <c r="J142" s="94">
        <f t="shared" si="20"/>
        <v>2430.5579472476425</v>
      </c>
      <c r="K142" s="94">
        <f t="shared" si="20"/>
        <v>2373.0836711964921</v>
      </c>
      <c r="L142" s="94">
        <f t="shared" si="20"/>
        <v>1462.6473265406919</v>
      </c>
      <c r="M142" s="94">
        <f t="shared" si="20"/>
        <v>3125.3192499339466</v>
      </c>
      <c r="N142" s="94">
        <f t="shared" si="20"/>
        <v>1122.0192197937167</v>
      </c>
      <c r="O142" s="94">
        <f t="shared" si="20"/>
        <v>2199.3804966963912</v>
      </c>
      <c r="P142" s="94">
        <f t="shared" si="20"/>
        <v>2493.3505863169958</v>
      </c>
      <c r="Q142" s="94">
        <f t="shared" si="20"/>
        <v>2808.7275474816606</v>
      </c>
      <c r="R142" s="94">
        <f t="shared" si="20"/>
        <v>2561.9797802618923</v>
      </c>
      <c r="S142" s="94">
        <f t="shared" si="20"/>
        <v>1311.8261113197664</v>
      </c>
      <c r="T142" s="94">
        <f t="shared" si="20"/>
        <v>944.44783375485895</v>
      </c>
      <c r="U142" s="94">
        <f t="shared" si="20"/>
        <v>1412.5730776205191</v>
      </c>
      <c r="V142" s="94">
        <f t="shared" si="20"/>
        <v>895.33913667928812</v>
      </c>
      <c r="W142" s="94">
        <f t="shared" si="20"/>
        <v>1631.4149605875662</v>
      </c>
    </row>
    <row r="143" spans="1:23" x14ac:dyDescent="0.2">
      <c r="A143" s="150"/>
      <c r="B143" s="123"/>
      <c r="C143" s="93"/>
      <c r="D143" s="82"/>
      <c r="E143" s="83"/>
      <c r="F143" s="82"/>
      <c r="G143" s="83"/>
      <c r="H143" s="82"/>
      <c r="I143" s="83"/>
      <c r="J143" s="82"/>
      <c r="K143" s="83"/>
      <c r="L143" s="82"/>
      <c r="M143" s="83"/>
      <c r="N143" s="82"/>
      <c r="O143" s="83"/>
      <c r="P143" s="82"/>
      <c r="Q143" s="82"/>
      <c r="R143" s="82"/>
      <c r="S143" s="83"/>
      <c r="T143" s="82"/>
      <c r="U143" s="83"/>
      <c r="V143" s="82"/>
      <c r="W143" s="82"/>
    </row>
    <row r="144" spans="1:23" x14ac:dyDescent="0.2">
      <c r="A144" s="154" t="s">
        <v>25</v>
      </c>
      <c r="B144" s="121"/>
      <c r="C144" s="80"/>
      <c r="D144" s="82"/>
      <c r="E144" s="83"/>
      <c r="F144" s="82"/>
      <c r="G144" s="83"/>
      <c r="H144" s="82"/>
      <c r="I144" s="83"/>
      <c r="J144" s="82"/>
      <c r="K144" s="83"/>
      <c r="L144" s="82"/>
      <c r="M144" s="83"/>
      <c r="N144" s="82"/>
      <c r="O144" s="83"/>
      <c r="P144" s="82"/>
      <c r="Q144" s="82"/>
      <c r="R144" s="82"/>
      <c r="S144" s="83"/>
      <c r="T144" s="82"/>
      <c r="U144" s="83"/>
      <c r="V144" s="82"/>
      <c r="W144" s="82"/>
    </row>
    <row r="145" spans="1:26" x14ac:dyDescent="0.2">
      <c r="A145" s="152" t="s">
        <v>75</v>
      </c>
      <c r="B145" s="121"/>
      <c r="C145" s="80"/>
      <c r="D145" s="74">
        <v>1468.5941486938884</v>
      </c>
      <c r="E145" s="74">
        <v>410.40298041670673</v>
      </c>
      <c r="F145" s="74">
        <v>480.07472817877073</v>
      </c>
      <c r="G145" s="74">
        <v>439.81862978457605</v>
      </c>
      <c r="H145" s="74">
        <v>206.10562980638403</v>
      </c>
      <c r="I145" s="74">
        <v>619.2651169118401</v>
      </c>
      <c r="J145" s="74">
        <v>1213.3874282045042</v>
      </c>
      <c r="K145" s="74">
        <v>2164.388390893806</v>
      </c>
      <c r="L145" s="74">
        <v>1131.1868503756593</v>
      </c>
      <c r="M145" s="74">
        <v>2483.8781665602078</v>
      </c>
      <c r="N145" s="74">
        <v>661.67178901807199</v>
      </c>
      <c r="O145" s="74">
        <v>2059.8298324211587</v>
      </c>
      <c r="P145" s="74">
        <v>1067.4847869711716</v>
      </c>
      <c r="Q145" s="74">
        <v>2808.7275474816606</v>
      </c>
      <c r="R145" s="74">
        <v>2230.5193040968597</v>
      </c>
      <c r="S145" s="74">
        <v>1311.8261113197664</v>
      </c>
      <c r="T145" s="74">
        <v>944.44783375485895</v>
      </c>
      <c r="U145" s="74">
        <v>1064.3271330426003</v>
      </c>
      <c r="V145" s="74">
        <v>895.33913667928812</v>
      </c>
      <c r="W145" s="74">
        <v>1631.4149605875662</v>
      </c>
    </row>
    <row r="146" spans="1:26" x14ac:dyDescent="0.2">
      <c r="A146" s="152" t="s">
        <v>82</v>
      </c>
      <c r="B146" s="121"/>
      <c r="C146" s="80"/>
      <c r="D146" s="74">
        <v>6984.0313315470603</v>
      </c>
      <c r="E146" s="74">
        <v>5306.4794411675684</v>
      </c>
      <c r="F146" s="74">
        <v>951.7958135501683</v>
      </c>
      <c r="G146" s="74">
        <v>0</v>
      </c>
      <c r="H146" s="74">
        <v>0</v>
      </c>
      <c r="I146" s="74">
        <v>0</v>
      </c>
      <c r="J146" s="74">
        <v>0</v>
      </c>
      <c r="K146" s="74">
        <v>0</v>
      </c>
      <c r="L146" s="74">
        <v>0</v>
      </c>
      <c r="M146" s="74">
        <v>0</v>
      </c>
      <c r="N146" s="74">
        <v>0</v>
      </c>
      <c r="O146" s="74">
        <v>0</v>
      </c>
      <c r="P146" s="74">
        <v>0</v>
      </c>
      <c r="Q146" s="74">
        <v>0</v>
      </c>
      <c r="R146" s="74">
        <v>0</v>
      </c>
      <c r="S146" s="74">
        <v>0</v>
      </c>
      <c r="T146" s="74">
        <v>0</v>
      </c>
      <c r="U146" s="74">
        <v>0</v>
      </c>
      <c r="V146" s="74">
        <v>0</v>
      </c>
      <c r="W146" s="74">
        <v>0</v>
      </c>
    </row>
    <row r="147" spans="1:26" x14ac:dyDescent="0.2">
      <c r="A147" s="152" t="s">
        <v>67</v>
      </c>
      <c r="B147" s="121"/>
      <c r="C147" s="80"/>
      <c r="D147" s="74">
        <v>3255.6829115960209</v>
      </c>
      <c r="E147" s="74">
        <v>0</v>
      </c>
      <c r="F147" s="74">
        <v>0</v>
      </c>
      <c r="G147" s="74">
        <v>641.44108337373859</v>
      </c>
      <c r="H147" s="74">
        <v>0</v>
      </c>
      <c r="I147" s="74">
        <v>460.34743077564485</v>
      </c>
      <c r="J147" s="74">
        <v>1217.1705190431383</v>
      </c>
      <c r="K147" s="74">
        <v>0</v>
      </c>
      <c r="L147" s="74">
        <v>0</v>
      </c>
      <c r="M147" s="74">
        <v>641.44108337373859</v>
      </c>
      <c r="N147" s="74">
        <v>460.34743077564485</v>
      </c>
      <c r="O147" s="74">
        <v>0</v>
      </c>
      <c r="P147" s="74">
        <v>1217.1705190431383</v>
      </c>
      <c r="Q147" s="74">
        <v>0</v>
      </c>
      <c r="R147" s="74">
        <v>0</v>
      </c>
      <c r="S147" s="74">
        <v>0</v>
      </c>
      <c r="T147" s="74">
        <v>0</v>
      </c>
      <c r="U147" s="74">
        <v>0</v>
      </c>
      <c r="V147" s="74">
        <v>0</v>
      </c>
      <c r="W147" s="74">
        <v>0</v>
      </c>
    </row>
    <row r="148" spans="1:26" x14ac:dyDescent="0.2">
      <c r="A148" s="153"/>
      <c r="B148" s="121"/>
      <c r="C148" s="80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  <c r="R148" s="82"/>
      <c r="S148" s="82"/>
      <c r="T148" s="82"/>
      <c r="U148" s="82"/>
      <c r="V148" s="82"/>
      <c r="W148" s="82"/>
    </row>
    <row r="149" spans="1:26" x14ac:dyDescent="0.2">
      <c r="A149" s="154" t="s">
        <v>32</v>
      </c>
      <c r="B149" s="121"/>
      <c r="C149" s="80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  <c r="P149" s="82"/>
      <c r="Q149" s="82"/>
      <c r="R149" s="82"/>
      <c r="S149" s="82"/>
      <c r="T149" s="82"/>
      <c r="U149" s="82"/>
      <c r="V149" s="82"/>
      <c r="W149" s="82"/>
    </row>
    <row r="150" spans="1:26" x14ac:dyDescent="0.2">
      <c r="A150" s="152" t="s">
        <v>75</v>
      </c>
      <c r="B150" s="121"/>
      <c r="C150" s="80"/>
      <c r="D150" s="74">
        <v>0</v>
      </c>
      <c r="E150" s="74">
        <v>0</v>
      </c>
      <c r="F150" s="74">
        <v>50.742919111111121</v>
      </c>
      <c r="G150" s="74">
        <v>50.742919111111121</v>
      </c>
      <c r="H150" s="74">
        <v>50.742919111111121</v>
      </c>
      <c r="I150" s="74">
        <v>0</v>
      </c>
      <c r="J150" s="74">
        <v>0</v>
      </c>
      <c r="K150" s="74">
        <v>0</v>
      </c>
      <c r="L150" s="74">
        <v>0</v>
      </c>
      <c r="M150" s="74">
        <v>0</v>
      </c>
      <c r="N150" s="74">
        <v>0</v>
      </c>
      <c r="O150" s="74">
        <v>0</v>
      </c>
      <c r="P150" s="74">
        <v>0</v>
      </c>
      <c r="Q150" s="74">
        <v>0</v>
      </c>
      <c r="R150" s="74">
        <v>0</v>
      </c>
      <c r="S150" s="74">
        <v>0</v>
      </c>
      <c r="T150" s="74">
        <v>0</v>
      </c>
      <c r="U150" s="74">
        <v>0</v>
      </c>
      <c r="V150" s="74">
        <v>0</v>
      </c>
      <c r="W150" s="74">
        <v>0</v>
      </c>
    </row>
    <row r="151" spans="1:26" x14ac:dyDescent="0.2">
      <c r="A151" s="152" t="s">
        <v>82</v>
      </c>
      <c r="B151" s="121"/>
      <c r="C151" s="80"/>
      <c r="D151" s="74">
        <v>0</v>
      </c>
      <c r="E151" s="74">
        <v>0</v>
      </c>
      <c r="F151" s="74">
        <v>1854.9846016784886</v>
      </c>
      <c r="G151" s="74">
        <v>370.133613655288</v>
      </c>
      <c r="H151" s="74">
        <v>0</v>
      </c>
      <c r="I151" s="74">
        <v>0</v>
      </c>
      <c r="J151" s="74">
        <v>0</v>
      </c>
      <c r="K151" s="74">
        <v>0</v>
      </c>
      <c r="L151" s="74">
        <v>0</v>
      </c>
      <c r="M151" s="74">
        <v>0</v>
      </c>
      <c r="N151" s="74">
        <v>0</v>
      </c>
      <c r="O151" s="74">
        <v>0</v>
      </c>
      <c r="P151" s="74">
        <v>0</v>
      </c>
      <c r="Q151" s="74">
        <v>0</v>
      </c>
      <c r="R151" s="74">
        <v>0</v>
      </c>
      <c r="S151" s="74">
        <v>0</v>
      </c>
      <c r="T151" s="74">
        <v>0</v>
      </c>
      <c r="U151" s="74">
        <v>0</v>
      </c>
      <c r="V151" s="74">
        <v>0</v>
      </c>
      <c r="W151" s="74">
        <v>0</v>
      </c>
    </row>
    <row r="152" spans="1:26" x14ac:dyDescent="0.2">
      <c r="A152" s="152" t="s">
        <v>67</v>
      </c>
      <c r="B152" s="121"/>
      <c r="C152" s="80"/>
      <c r="D152" s="74">
        <v>0</v>
      </c>
      <c r="E152" s="74">
        <v>0</v>
      </c>
      <c r="F152" s="74">
        <v>991.64695625998047</v>
      </c>
      <c r="G152" s="74">
        <v>0</v>
      </c>
      <c r="H152" s="74">
        <v>0</v>
      </c>
      <c r="I152" s="74">
        <v>139.55066427523269</v>
      </c>
      <c r="J152" s="74">
        <v>0</v>
      </c>
      <c r="K152" s="74">
        <v>208.69528030268617</v>
      </c>
      <c r="L152" s="74">
        <v>331.46047616503256</v>
      </c>
      <c r="M152" s="74">
        <v>0</v>
      </c>
      <c r="N152" s="74">
        <v>0</v>
      </c>
      <c r="O152" s="74">
        <v>139.55066427523269</v>
      </c>
      <c r="P152" s="74">
        <v>208.69528030268617</v>
      </c>
      <c r="Q152" s="74">
        <v>0</v>
      </c>
      <c r="R152" s="74">
        <v>331.46047616503256</v>
      </c>
      <c r="S152" s="74">
        <v>0</v>
      </c>
      <c r="T152" s="74">
        <v>0</v>
      </c>
      <c r="U152" s="74">
        <v>348.24594457791886</v>
      </c>
      <c r="V152" s="74">
        <v>0</v>
      </c>
      <c r="W152" s="74">
        <v>0</v>
      </c>
    </row>
    <row r="154" spans="1:26" x14ac:dyDescent="0.2">
      <c r="A154" s="167" t="s">
        <v>83</v>
      </c>
      <c r="B154" s="121"/>
    </row>
    <row r="155" spans="1:26" outlineLevel="1" x14ac:dyDescent="0.2">
      <c r="A155" s="168"/>
      <c r="B155" s="169"/>
      <c r="C155" s="95">
        <v>1</v>
      </c>
      <c r="D155" s="91">
        <f t="shared" ref="D155:S170" si="21">-IF(OR(D$66&lt;$C155,D$66&gt;=$C155+5),0,SUMIF($D$66:$W$66,$C155,$D$142:$W$142)/IF($C155&lt;17,5,21-$C155))</f>
        <v>-2341.661678367394</v>
      </c>
      <c r="E155" s="91">
        <f t="shared" si="21"/>
        <v>-2341.661678367394</v>
      </c>
      <c r="F155" s="91">
        <f t="shared" si="21"/>
        <v>-2341.661678367394</v>
      </c>
      <c r="G155" s="91">
        <f t="shared" si="21"/>
        <v>-2341.661678367394</v>
      </c>
      <c r="H155" s="91">
        <f t="shared" si="21"/>
        <v>-2341.661678367394</v>
      </c>
      <c r="I155" s="91">
        <f t="shared" si="21"/>
        <v>0</v>
      </c>
      <c r="J155" s="91">
        <f t="shared" si="21"/>
        <v>0</v>
      </c>
      <c r="K155" s="91">
        <f t="shared" si="21"/>
        <v>0</v>
      </c>
      <c r="L155" s="91">
        <f t="shared" si="21"/>
        <v>0</v>
      </c>
      <c r="M155" s="91">
        <f t="shared" si="21"/>
        <v>0</v>
      </c>
      <c r="N155" s="91">
        <f t="shared" si="21"/>
        <v>0</v>
      </c>
      <c r="O155" s="91">
        <f t="shared" si="21"/>
        <v>0</v>
      </c>
      <c r="P155" s="91">
        <f t="shared" si="21"/>
        <v>0</v>
      </c>
      <c r="Q155" s="91">
        <f t="shared" si="21"/>
        <v>0</v>
      </c>
      <c r="R155" s="91">
        <f t="shared" si="21"/>
        <v>0</v>
      </c>
      <c r="S155" s="91">
        <f t="shared" si="21"/>
        <v>0</v>
      </c>
      <c r="T155" s="91">
        <f t="shared" ref="N155:W170" si="22">-IF(OR(T$66&lt;$C155,T$66&gt;=$C155+5),0,SUMIF($D$66:$W$66,$C155,$D$142:$W$142)/IF($C155&lt;17,5,21-$C155))</f>
        <v>0</v>
      </c>
      <c r="U155" s="91">
        <f t="shared" si="22"/>
        <v>0</v>
      </c>
      <c r="V155" s="91">
        <f t="shared" si="22"/>
        <v>0</v>
      </c>
      <c r="W155" s="91">
        <f t="shared" si="22"/>
        <v>0</v>
      </c>
      <c r="X155" s="96"/>
      <c r="Y155" s="170"/>
      <c r="Z155" s="96"/>
    </row>
    <row r="156" spans="1:26" outlineLevel="1" x14ac:dyDescent="0.2">
      <c r="A156" s="168"/>
      <c r="B156" s="169"/>
      <c r="C156" s="95">
        <v>2</v>
      </c>
      <c r="D156" s="91">
        <f t="shared" si="21"/>
        <v>0</v>
      </c>
      <c r="E156" s="91">
        <f t="shared" si="21"/>
        <v>-1143.3764843168551</v>
      </c>
      <c r="F156" s="91">
        <f t="shared" si="21"/>
        <v>-1143.3764843168551</v>
      </c>
      <c r="G156" s="91">
        <f t="shared" si="21"/>
        <v>-1143.3764843168551</v>
      </c>
      <c r="H156" s="91">
        <f t="shared" si="21"/>
        <v>-1143.3764843168551</v>
      </c>
      <c r="I156" s="91">
        <f t="shared" si="21"/>
        <v>-1143.3764843168551</v>
      </c>
      <c r="J156" s="91">
        <f t="shared" si="21"/>
        <v>0</v>
      </c>
      <c r="K156" s="91">
        <f t="shared" si="21"/>
        <v>0</v>
      </c>
      <c r="L156" s="91">
        <f t="shared" si="21"/>
        <v>0</v>
      </c>
      <c r="M156" s="91">
        <f t="shared" si="21"/>
        <v>0</v>
      </c>
      <c r="N156" s="91">
        <f t="shared" si="22"/>
        <v>0</v>
      </c>
      <c r="O156" s="91">
        <f t="shared" si="22"/>
        <v>0</v>
      </c>
      <c r="P156" s="91">
        <f t="shared" si="22"/>
        <v>0</v>
      </c>
      <c r="Q156" s="91">
        <f t="shared" si="22"/>
        <v>0</v>
      </c>
      <c r="R156" s="91">
        <f t="shared" si="22"/>
        <v>0</v>
      </c>
      <c r="S156" s="91">
        <f t="shared" si="22"/>
        <v>0</v>
      </c>
      <c r="T156" s="91">
        <f t="shared" si="22"/>
        <v>0</v>
      </c>
      <c r="U156" s="91">
        <f t="shared" si="22"/>
        <v>0</v>
      </c>
      <c r="V156" s="91">
        <f t="shared" si="22"/>
        <v>0</v>
      </c>
      <c r="W156" s="91">
        <f t="shared" si="22"/>
        <v>0</v>
      </c>
      <c r="X156" s="96"/>
      <c r="Y156" s="170"/>
      <c r="Z156" s="96"/>
    </row>
    <row r="157" spans="1:26" outlineLevel="1" x14ac:dyDescent="0.2">
      <c r="A157" s="168"/>
      <c r="B157" s="169"/>
      <c r="C157" s="95">
        <v>3</v>
      </c>
      <c r="D157" s="91">
        <f t="shared" si="21"/>
        <v>0</v>
      </c>
      <c r="E157" s="91">
        <f t="shared" si="21"/>
        <v>0</v>
      </c>
      <c r="F157" s="91">
        <f t="shared" si="21"/>
        <v>-865.84900375570396</v>
      </c>
      <c r="G157" s="91">
        <f t="shared" si="21"/>
        <v>-865.84900375570396</v>
      </c>
      <c r="H157" s="91">
        <f t="shared" si="21"/>
        <v>-865.84900375570396</v>
      </c>
      <c r="I157" s="91">
        <f t="shared" si="21"/>
        <v>-865.84900375570396</v>
      </c>
      <c r="J157" s="91">
        <f t="shared" si="21"/>
        <v>-865.84900375570396</v>
      </c>
      <c r="K157" s="91">
        <f t="shared" si="21"/>
        <v>0</v>
      </c>
      <c r="L157" s="91">
        <f t="shared" si="21"/>
        <v>0</v>
      </c>
      <c r="M157" s="91">
        <f t="shared" si="21"/>
        <v>0</v>
      </c>
      <c r="N157" s="91">
        <f t="shared" si="22"/>
        <v>0</v>
      </c>
      <c r="O157" s="91">
        <f t="shared" si="22"/>
        <v>0</v>
      </c>
      <c r="P157" s="91">
        <f t="shared" si="22"/>
        <v>0</v>
      </c>
      <c r="Q157" s="91">
        <f t="shared" si="22"/>
        <v>0</v>
      </c>
      <c r="R157" s="91">
        <f t="shared" si="22"/>
        <v>0</v>
      </c>
      <c r="S157" s="91">
        <f t="shared" si="22"/>
        <v>0</v>
      </c>
      <c r="T157" s="91">
        <f t="shared" si="22"/>
        <v>0</v>
      </c>
      <c r="U157" s="91">
        <f t="shared" si="22"/>
        <v>0</v>
      </c>
      <c r="V157" s="91">
        <f t="shared" si="22"/>
        <v>0</v>
      </c>
      <c r="W157" s="91">
        <f t="shared" si="22"/>
        <v>0</v>
      </c>
      <c r="X157" s="96"/>
      <c r="Y157" s="170"/>
      <c r="Z157" s="96"/>
    </row>
    <row r="158" spans="1:26" outlineLevel="1" x14ac:dyDescent="0.2">
      <c r="A158" s="168"/>
      <c r="B158" s="169"/>
      <c r="C158" s="95">
        <v>4</v>
      </c>
      <c r="D158" s="91">
        <f t="shared" si="21"/>
        <v>0</v>
      </c>
      <c r="E158" s="91">
        <f t="shared" si="21"/>
        <v>0</v>
      </c>
      <c r="F158" s="91">
        <f t="shared" si="21"/>
        <v>0</v>
      </c>
      <c r="G158" s="91">
        <f t="shared" si="21"/>
        <v>-300.42724918494275</v>
      </c>
      <c r="H158" s="91">
        <f t="shared" si="21"/>
        <v>-300.42724918494275</v>
      </c>
      <c r="I158" s="91">
        <f t="shared" si="21"/>
        <v>-300.42724918494275</v>
      </c>
      <c r="J158" s="91">
        <f t="shared" si="21"/>
        <v>-300.42724918494275</v>
      </c>
      <c r="K158" s="91">
        <f t="shared" si="21"/>
        <v>-300.42724918494275</v>
      </c>
      <c r="L158" s="91">
        <f t="shared" si="21"/>
        <v>0</v>
      </c>
      <c r="M158" s="91">
        <f t="shared" si="21"/>
        <v>0</v>
      </c>
      <c r="N158" s="91">
        <f t="shared" si="22"/>
        <v>0</v>
      </c>
      <c r="O158" s="91">
        <f t="shared" si="22"/>
        <v>0</v>
      </c>
      <c r="P158" s="91">
        <f t="shared" si="22"/>
        <v>0</v>
      </c>
      <c r="Q158" s="91">
        <f t="shared" si="22"/>
        <v>0</v>
      </c>
      <c r="R158" s="91">
        <f t="shared" si="22"/>
        <v>0</v>
      </c>
      <c r="S158" s="91">
        <f t="shared" si="22"/>
        <v>0</v>
      </c>
      <c r="T158" s="91">
        <f t="shared" si="22"/>
        <v>0</v>
      </c>
      <c r="U158" s="91">
        <f t="shared" si="22"/>
        <v>0</v>
      </c>
      <c r="V158" s="91">
        <f t="shared" si="22"/>
        <v>0</v>
      </c>
      <c r="W158" s="91">
        <f t="shared" si="22"/>
        <v>0</v>
      </c>
      <c r="X158" s="96"/>
      <c r="Y158" s="170"/>
      <c r="Z158" s="96"/>
    </row>
    <row r="159" spans="1:26" outlineLevel="1" x14ac:dyDescent="0.2">
      <c r="A159" s="168"/>
      <c r="B159" s="169"/>
      <c r="C159" s="95">
        <v>5</v>
      </c>
      <c r="D159" s="91">
        <f t="shared" si="21"/>
        <v>0</v>
      </c>
      <c r="E159" s="91">
        <f t="shared" si="21"/>
        <v>0</v>
      </c>
      <c r="F159" s="91">
        <f t="shared" si="21"/>
        <v>0</v>
      </c>
      <c r="G159" s="91">
        <f t="shared" si="21"/>
        <v>0</v>
      </c>
      <c r="H159" s="91">
        <f t="shared" si="21"/>
        <v>-51.369709783499026</v>
      </c>
      <c r="I159" s="91">
        <f t="shared" si="21"/>
        <v>-51.369709783499026</v>
      </c>
      <c r="J159" s="91">
        <f t="shared" si="21"/>
        <v>-51.369709783499026</v>
      </c>
      <c r="K159" s="91">
        <f t="shared" si="21"/>
        <v>-51.369709783499026</v>
      </c>
      <c r="L159" s="91">
        <f t="shared" si="21"/>
        <v>-51.369709783499026</v>
      </c>
      <c r="M159" s="91">
        <f t="shared" si="21"/>
        <v>0</v>
      </c>
      <c r="N159" s="91">
        <f t="shared" si="22"/>
        <v>0</v>
      </c>
      <c r="O159" s="91">
        <f t="shared" si="22"/>
        <v>0</v>
      </c>
      <c r="P159" s="91">
        <f t="shared" si="22"/>
        <v>0</v>
      </c>
      <c r="Q159" s="91">
        <f t="shared" si="22"/>
        <v>0</v>
      </c>
      <c r="R159" s="91">
        <f t="shared" si="22"/>
        <v>0</v>
      </c>
      <c r="S159" s="91">
        <f t="shared" si="22"/>
        <v>0</v>
      </c>
      <c r="T159" s="91">
        <f t="shared" si="22"/>
        <v>0</v>
      </c>
      <c r="U159" s="91">
        <f t="shared" si="22"/>
        <v>0</v>
      </c>
      <c r="V159" s="91">
        <f t="shared" si="22"/>
        <v>0</v>
      </c>
      <c r="W159" s="91">
        <f t="shared" si="22"/>
        <v>0</v>
      </c>
      <c r="X159" s="96"/>
      <c r="Y159" s="170"/>
      <c r="Z159" s="96"/>
    </row>
    <row r="160" spans="1:26" outlineLevel="1" x14ac:dyDescent="0.2">
      <c r="A160" s="168"/>
      <c r="B160" s="169"/>
      <c r="C160" s="95">
        <v>6</v>
      </c>
      <c r="D160" s="91">
        <f t="shared" si="21"/>
        <v>0</v>
      </c>
      <c r="E160" s="91">
        <f t="shared" si="21"/>
        <v>0</v>
      </c>
      <c r="F160" s="91">
        <f t="shared" si="21"/>
        <v>0</v>
      </c>
      <c r="G160" s="91">
        <f t="shared" si="21"/>
        <v>0</v>
      </c>
      <c r="H160" s="91">
        <f t="shared" si="21"/>
        <v>0</v>
      </c>
      <c r="I160" s="91">
        <f t="shared" si="21"/>
        <v>-243.83264239254353</v>
      </c>
      <c r="J160" s="91">
        <f t="shared" si="21"/>
        <v>-243.83264239254353</v>
      </c>
      <c r="K160" s="91">
        <f t="shared" si="21"/>
        <v>-243.83264239254353</v>
      </c>
      <c r="L160" s="91">
        <f t="shared" si="21"/>
        <v>-243.83264239254353</v>
      </c>
      <c r="M160" s="91">
        <f t="shared" si="21"/>
        <v>-243.83264239254353</v>
      </c>
      <c r="N160" s="91">
        <f t="shared" si="22"/>
        <v>0</v>
      </c>
      <c r="O160" s="91">
        <f t="shared" si="22"/>
        <v>0</v>
      </c>
      <c r="P160" s="91">
        <f t="shared" si="22"/>
        <v>0</v>
      </c>
      <c r="Q160" s="91">
        <f t="shared" si="22"/>
        <v>0</v>
      </c>
      <c r="R160" s="91">
        <f t="shared" si="22"/>
        <v>0</v>
      </c>
      <c r="S160" s="91">
        <f t="shared" si="22"/>
        <v>0</v>
      </c>
      <c r="T160" s="91">
        <f t="shared" si="22"/>
        <v>0</v>
      </c>
      <c r="U160" s="91">
        <f t="shared" si="22"/>
        <v>0</v>
      </c>
      <c r="V160" s="91">
        <f t="shared" si="22"/>
        <v>0</v>
      </c>
      <c r="W160" s="91">
        <f t="shared" si="22"/>
        <v>0</v>
      </c>
      <c r="X160" s="96"/>
      <c r="Y160" s="170"/>
      <c r="Z160" s="96"/>
    </row>
    <row r="161" spans="1:26" outlineLevel="1" x14ac:dyDescent="0.2">
      <c r="A161" s="168"/>
      <c r="B161" s="169"/>
      <c r="C161" s="95">
        <v>7</v>
      </c>
      <c r="D161" s="91">
        <f t="shared" si="21"/>
        <v>0</v>
      </c>
      <c r="E161" s="91">
        <f t="shared" si="21"/>
        <v>0</v>
      </c>
      <c r="F161" s="91">
        <f t="shared" si="21"/>
        <v>0</v>
      </c>
      <c r="G161" s="91">
        <f t="shared" si="21"/>
        <v>0</v>
      </c>
      <c r="H161" s="91">
        <f t="shared" si="21"/>
        <v>0</v>
      </c>
      <c r="I161" s="91">
        <f t="shared" si="21"/>
        <v>0</v>
      </c>
      <c r="J161" s="91">
        <f t="shared" si="21"/>
        <v>-486.11158944952848</v>
      </c>
      <c r="K161" s="91">
        <f t="shared" si="21"/>
        <v>-486.11158944952848</v>
      </c>
      <c r="L161" s="91">
        <f t="shared" si="21"/>
        <v>-486.11158944952848</v>
      </c>
      <c r="M161" s="91">
        <f t="shared" si="21"/>
        <v>-486.11158944952848</v>
      </c>
      <c r="N161" s="91">
        <f t="shared" si="22"/>
        <v>-486.11158944952848</v>
      </c>
      <c r="O161" s="91">
        <f t="shared" si="22"/>
        <v>0</v>
      </c>
      <c r="P161" s="91">
        <f t="shared" si="22"/>
        <v>0</v>
      </c>
      <c r="Q161" s="91">
        <f t="shared" si="22"/>
        <v>0</v>
      </c>
      <c r="R161" s="91">
        <f t="shared" si="22"/>
        <v>0</v>
      </c>
      <c r="S161" s="91">
        <f t="shared" si="22"/>
        <v>0</v>
      </c>
      <c r="T161" s="91">
        <f t="shared" si="22"/>
        <v>0</v>
      </c>
      <c r="U161" s="91">
        <f t="shared" si="22"/>
        <v>0</v>
      </c>
      <c r="V161" s="91">
        <f t="shared" si="22"/>
        <v>0</v>
      </c>
      <c r="W161" s="91">
        <f t="shared" si="22"/>
        <v>0</v>
      </c>
      <c r="X161" s="96"/>
      <c r="Y161" s="170"/>
      <c r="Z161" s="96"/>
    </row>
    <row r="162" spans="1:26" outlineLevel="1" x14ac:dyDescent="0.2">
      <c r="A162" s="168"/>
      <c r="B162" s="169"/>
      <c r="C162" s="95">
        <v>8</v>
      </c>
      <c r="D162" s="91">
        <f t="shared" si="21"/>
        <v>0</v>
      </c>
      <c r="E162" s="91">
        <f t="shared" si="21"/>
        <v>0</v>
      </c>
      <c r="F162" s="91">
        <f t="shared" si="21"/>
        <v>0</v>
      </c>
      <c r="G162" s="91">
        <f t="shared" si="21"/>
        <v>0</v>
      </c>
      <c r="H162" s="91">
        <f t="shared" si="21"/>
        <v>0</v>
      </c>
      <c r="I162" s="91">
        <f t="shared" si="21"/>
        <v>0</v>
      </c>
      <c r="J162" s="91">
        <f t="shared" si="21"/>
        <v>0</v>
      </c>
      <c r="K162" s="91">
        <f t="shared" si="21"/>
        <v>-474.61673423929841</v>
      </c>
      <c r="L162" s="91">
        <f t="shared" si="21"/>
        <v>-474.61673423929841</v>
      </c>
      <c r="M162" s="91">
        <f t="shared" si="21"/>
        <v>-474.61673423929841</v>
      </c>
      <c r="N162" s="91">
        <f t="shared" si="22"/>
        <v>-474.61673423929841</v>
      </c>
      <c r="O162" s="91">
        <f t="shared" si="22"/>
        <v>-474.61673423929841</v>
      </c>
      <c r="P162" s="91">
        <f t="shared" si="22"/>
        <v>0</v>
      </c>
      <c r="Q162" s="91">
        <f t="shared" si="22"/>
        <v>0</v>
      </c>
      <c r="R162" s="91">
        <f t="shared" si="22"/>
        <v>0</v>
      </c>
      <c r="S162" s="91">
        <f t="shared" si="22"/>
        <v>0</v>
      </c>
      <c r="T162" s="91">
        <f t="shared" si="22"/>
        <v>0</v>
      </c>
      <c r="U162" s="91">
        <f t="shared" si="22"/>
        <v>0</v>
      </c>
      <c r="V162" s="91">
        <f t="shared" si="22"/>
        <v>0</v>
      </c>
      <c r="W162" s="91">
        <f t="shared" si="22"/>
        <v>0</v>
      </c>
      <c r="X162" s="96"/>
      <c r="Y162" s="170"/>
      <c r="Z162" s="96"/>
    </row>
    <row r="163" spans="1:26" outlineLevel="1" x14ac:dyDescent="0.2">
      <c r="A163" s="168"/>
      <c r="B163" s="169"/>
      <c r="C163" s="95">
        <v>9</v>
      </c>
      <c r="D163" s="91">
        <f t="shared" si="21"/>
        <v>0</v>
      </c>
      <c r="E163" s="91">
        <f t="shared" si="21"/>
        <v>0</v>
      </c>
      <c r="F163" s="91">
        <f t="shared" si="21"/>
        <v>0</v>
      </c>
      <c r="G163" s="91">
        <f t="shared" si="21"/>
        <v>0</v>
      </c>
      <c r="H163" s="91">
        <f t="shared" si="21"/>
        <v>0</v>
      </c>
      <c r="I163" s="91">
        <f t="shared" si="21"/>
        <v>0</v>
      </c>
      <c r="J163" s="91">
        <f t="shared" si="21"/>
        <v>0</v>
      </c>
      <c r="K163" s="91">
        <f t="shared" si="21"/>
        <v>0</v>
      </c>
      <c r="L163" s="91">
        <f t="shared" si="21"/>
        <v>-292.52946530813836</v>
      </c>
      <c r="M163" s="91">
        <f t="shared" si="21"/>
        <v>-292.52946530813836</v>
      </c>
      <c r="N163" s="91">
        <f t="shared" si="22"/>
        <v>-292.52946530813836</v>
      </c>
      <c r="O163" s="91">
        <f t="shared" si="22"/>
        <v>-292.52946530813836</v>
      </c>
      <c r="P163" s="91">
        <f t="shared" si="22"/>
        <v>-292.52946530813836</v>
      </c>
      <c r="Q163" s="91">
        <f t="shared" si="22"/>
        <v>0</v>
      </c>
      <c r="R163" s="91">
        <f t="shared" si="22"/>
        <v>0</v>
      </c>
      <c r="S163" s="91">
        <f t="shared" si="22"/>
        <v>0</v>
      </c>
      <c r="T163" s="91">
        <f t="shared" si="22"/>
        <v>0</v>
      </c>
      <c r="U163" s="91">
        <f t="shared" si="22"/>
        <v>0</v>
      </c>
      <c r="V163" s="91">
        <f t="shared" si="22"/>
        <v>0</v>
      </c>
      <c r="W163" s="91">
        <f t="shared" si="22"/>
        <v>0</v>
      </c>
      <c r="X163" s="96"/>
      <c r="Y163" s="170"/>
      <c r="Z163" s="96"/>
    </row>
    <row r="164" spans="1:26" outlineLevel="1" x14ac:dyDescent="0.2">
      <c r="A164" s="168"/>
      <c r="B164" s="169"/>
      <c r="C164" s="95">
        <v>10</v>
      </c>
      <c r="D164" s="91">
        <f t="shared" si="21"/>
        <v>0</v>
      </c>
      <c r="E164" s="91">
        <f t="shared" si="21"/>
        <v>0</v>
      </c>
      <c r="F164" s="91">
        <f t="shared" si="21"/>
        <v>0</v>
      </c>
      <c r="G164" s="91">
        <f t="shared" si="21"/>
        <v>0</v>
      </c>
      <c r="H164" s="91">
        <f t="shared" si="21"/>
        <v>0</v>
      </c>
      <c r="I164" s="91">
        <f t="shared" si="21"/>
        <v>0</v>
      </c>
      <c r="J164" s="91">
        <f t="shared" si="21"/>
        <v>0</v>
      </c>
      <c r="K164" s="91">
        <f t="shared" si="21"/>
        <v>0</v>
      </c>
      <c r="L164" s="91">
        <f t="shared" si="21"/>
        <v>0</v>
      </c>
      <c r="M164" s="91">
        <f t="shared" si="21"/>
        <v>-625.06384998678936</v>
      </c>
      <c r="N164" s="91">
        <f t="shared" si="22"/>
        <v>-625.06384998678936</v>
      </c>
      <c r="O164" s="91">
        <f t="shared" si="22"/>
        <v>-625.06384998678936</v>
      </c>
      <c r="P164" s="91">
        <f t="shared" si="22"/>
        <v>-625.06384998678936</v>
      </c>
      <c r="Q164" s="91">
        <f t="shared" si="22"/>
        <v>-625.06384998678936</v>
      </c>
      <c r="R164" s="91">
        <f t="shared" si="22"/>
        <v>0</v>
      </c>
      <c r="S164" s="91">
        <f t="shared" si="22"/>
        <v>0</v>
      </c>
      <c r="T164" s="91">
        <f t="shared" si="22"/>
        <v>0</v>
      </c>
      <c r="U164" s="91">
        <f t="shared" si="22"/>
        <v>0</v>
      </c>
      <c r="V164" s="91">
        <f t="shared" si="22"/>
        <v>0</v>
      </c>
      <c r="W164" s="91">
        <f t="shared" si="22"/>
        <v>0</v>
      </c>
      <c r="X164" s="96"/>
      <c r="Y164" s="170"/>
      <c r="Z164" s="96"/>
    </row>
    <row r="165" spans="1:26" outlineLevel="1" x14ac:dyDescent="0.2">
      <c r="A165" s="168"/>
      <c r="B165" s="169"/>
      <c r="C165" s="95">
        <v>11</v>
      </c>
      <c r="D165" s="91">
        <f t="shared" si="21"/>
        <v>0</v>
      </c>
      <c r="E165" s="91">
        <f t="shared" si="21"/>
        <v>0</v>
      </c>
      <c r="F165" s="91">
        <f t="shared" si="21"/>
        <v>0</v>
      </c>
      <c r="G165" s="91">
        <f t="shared" si="21"/>
        <v>0</v>
      </c>
      <c r="H165" s="91">
        <f t="shared" si="21"/>
        <v>0</v>
      </c>
      <c r="I165" s="91">
        <f t="shared" si="21"/>
        <v>0</v>
      </c>
      <c r="J165" s="91">
        <f t="shared" si="21"/>
        <v>0</v>
      </c>
      <c r="K165" s="91">
        <f t="shared" si="21"/>
        <v>0</v>
      </c>
      <c r="L165" s="91">
        <f t="shared" si="21"/>
        <v>0</v>
      </c>
      <c r="M165" s="91">
        <f t="shared" si="21"/>
        <v>0</v>
      </c>
      <c r="N165" s="91">
        <f t="shared" si="22"/>
        <v>-224.40384395874335</v>
      </c>
      <c r="O165" s="91">
        <f t="shared" si="22"/>
        <v>-224.40384395874335</v>
      </c>
      <c r="P165" s="91">
        <f t="shared" si="22"/>
        <v>-224.40384395874335</v>
      </c>
      <c r="Q165" s="91">
        <f t="shared" si="22"/>
        <v>-224.40384395874335</v>
      </c>
      <c r="R165" s="91">
        <f t="shared" si="22"/>
        <v>-224.40384395874335</v>
      </c>
      <c r="S165" s="91">
        <f t="shared" si="22"/>
        <v>0</v>
      </c>
      <c r="T165" s="91">
        <f t="shared" si="22"/>
        <v>0</v>
      </c>
      <c r="U165" s="91">
        <f t="shared" si="22"/>
        <v>0</v>
      </c>
      <c r="V165" s="91">
        <f t="shared" si="22"/>
        <v>0</v>
      </c>
      <c r="W165" s="91">
        <f t="shared" si="22"/>
        <v>0</v>
      </c>
      <c r="X165" s="96"/>
      <c r="Y165" s="170"/>
      <c r="Z165" s="96"/>
    </row>
    <row r="166" spans="1:26" outlineLevel="1" x14ac:dyDescent="0.2">
      <c r="A166" s="168"/>
      <c r="B166" s="169"/>
      <c r="C166" s="95">
        <v>12</v>
      </c>
      <c r="D166" s="91">
        <f t="shared" si="21"/>
        <v>0</v>
      </c>
      <c r="E166" s="91">
        <f t="shared" si="21"/>
        <v>0</v>
      </c>
      <c r="F166" s="91">
        <f t="shared" si="21"/>
        <v>0</v>
      </c>
      <c r="G166" s="91">
        <f t="shared" si="21"/>
        <v>0</v>
      </c>
      <c r="H166" s="91">
        <f t="shared" si="21"/>
        <v>0</v>
      </c>
      <c r="I166" s="91">
        <f t="shared" si="21"/>
        <v>0</v>
      </c>
      <c r="J166" s="91">
        <f t="shared" si="21"/>
        <v>0</v>
      </c>
      <c r="K166" s="91">
        <f t="shared" si="21"/>
        <v>0</v>
      </c>
      <c r="L166" s="91">
        <f t="shared" si="21"/>
        <v>0</v>
      </c>
      <c r="M166" s="91">
        <f t="shared" si="21"/>
        <v>0</v>
      </c>
      <c r="N166" s="91">
        <f t="shared" si="22"/>
        <v>0</v>
      </c>
      <c r="O166" s="91">
        <f t="shared" si="22"/>
        <v>-439.87609933927826</v>
      </c>
      <c r="P166" s="91">
        <f t="shared" si="22"/>
        <v>-439.87609933927826</v>
      </c>
      <c r="Q166" s="91">
        <f t="shared" si="22"/>
        <v>-439.87609933927826</v>
      </c>
      <c r="R166" s="91">
        <f t="shared" si="22"/>
        <v>-439.87609933927826</v>
      </c>
      <c r="S166" s="91">
        <f t="shared" si="22"/>
        <v>-439.87609933927826</v>
      </c>
      <c r="T166" s="91">
        <f t="shared" si="22"/>
        <v>0</v>
      </c>
      <c r="U166" s="91">
        <f t="shared" si="22"/>
        <v>0</v>
      </c>
      <c r="V166" s="91">
        <f t="shared" si="22"/>
        <v>0</v>
      </c>
      <c r="W166" s="91">
        <f t="shared" si="22"/>
        <v>0</v>
      </c>
      <c r="X166" s="96"/>
      <c r="Y166" s="170"/>
      <c r="Z166" s="96"/>
    </row>
    <row r="167" spans="1:26" outlineLevel="1" x14ac:dyDescent="0.2">
      <c r="A167" s="168"/>
      <c r="B167" s="169"/>
      <c r="C167" s="95">
        <v>13</v>
      </c>
      <c r="D167" s="91">
        <f t="shared" si="21"/>
        <v>0</v>
      </c>
      <c r="E167" s="91">
        <f t="shared" si="21"/>
        <v>0</v>
      </c>
      <c r="F167" s="91">
        <f t="shared" si="21"/>
        <v>0</v>
      </c>
      <c r="G167" s="91">
        <f t="shared" si="21"/>
        <v>0</v>
      </c>
      <c r="H167" s="91">
        <f t="shared" si="21"/>
        <v>0</v>
      </c>
      <c r="I167" s="91">
        <f t="shared" si="21"/>
        <v>0</v>
      </c>
      <c r="J167" s="91">
        <f t="shared" si="21"/>
        <v>0</v>
      </c>
      <c r="K167" s="91">
        <f t="shared" si="21"/>
        <v>0</v>
      </c>
      <c r="L167" s="91">
        <f t="shared" si="21"/>
        <v>0</v>
      </c>
      <c r="M167" s="91">
        <f t="shared" si="21"/>
        <v>0</v>
      </c>
      <c r="N167" s="91">
        <f t="shared" si="22"/>
        <v>0</v>
      </c>
      <c r="O167" s="91">
        <f t="shared" si="22"/>
        <v>0</v>
      </c>
      <c r="P167" s="91">
        <f t="shared" si="22"/>
        <v>-498.67011726339916</v>
      </c>
      <c r="Q167" s="91">
        <f t="shared" si="22"/>
        <v>-498.67011726339916</v>
      </c>
      <c r="R167" s="91">
        <f t="shared" si="22"/>
        <v>-498.67011726339916</v>
      </c>
      <c r="S167" s="91">
        <f t="shared" si="22"/>
        <v>-498.67011726339916</v>
      </c>
      <c r="T167" s="91">
        <f t="shared" si="22"/>
        <v>-498.67011726339916</v>
      </c>
      <c r="U167" s="91">
        <f t="shared" si="22"/>
        <v>0</v>
      </c>
      <c r="V167" s="91">
        <f t="shared" si="22"/>
        <v>0</v>
      </c>
      <c r="W167" s="91">
        <f t="shared" si="22"/>
        <v>0</v>
      </c>
      <c r="X167" s="96"/>
      <c r="Y167" s="170"/>
      <c r="Z167" s="96"/>
    </row>
    <row r="168" spans="1:26" outlineLevel="1" x14ac:dyDescent="0.2">
      <c r="A168" s="168"/>
      <c r="B168" s="169"/>
      <c r="C168" s="95">
        <v>14</v>
      </c>
      <c r="D168" s="91">
        <f t="shared" si="21"/>
        <v>0</v>
      </c>
      <c r="E168" s="91">
        <f t="shared" si="21"/>
        <v>0</v>
      </c>
      <c r="F168" s="91">
        <f t="shared" si="21"/>
        <v>0</v>
      </c>
      <c r="G168" s="91">
        <f t="shared" si="21"/>
        <v>0</v>
      </c>
      <c r="H168" s="91">
        <f t="shared" si="21"/>
        <v>0</v>
      </c>
      <c r="I168" s="91">
        <f t="shared" si="21"/>
        <v>0</v>
      </c>
      <c r="J168" s="91">
        <f t="shared" si="21"/>
        <v>0</v>
      </c>
      <c r="K168" s="91">
        <f t="shared" si="21"/>
        <v>0</v>
      </c>
      <c r="L168" s="91">
        <f t="shared" si="21"/>
        <v>0</v>
      </c>
      <c r="M168" s="91">
        <f t="shared" si="21"/>
        <v>0</v>
      </c>
      <c r="N168" s="91">
        <f t="shared" si="22"/>
        <v>0</v>
      </c>
      <c r="O168" s="91">
        <f t="shared" si="22"/>
        <v>0</v>
      </c>
      <c r="P168" s="91">
        <f t="shared" si="22"/>
        <v>0</v>
      </c>
      <c r="Q168" s="91">
        <f t="shared" si="22"/>
        <v>-561.74550949633215</v>
      </c>
      <c r="R168" s="91">
        <f t="shared" si="22"/>
        <v>-561.74550949633215</v>
      </c>
      <c r="S168" s="91">
        <f t="shared" si="22"/>
        <v>-561.74550949633215</v>
      </c>
      <c r="T168" s="91">
        <f t="shared" si="22"/>
        <v>-561.74550949633215</v>
      </c>
      <c r="U168" s="91">
        <f t="shared" si="22"/>
        <v>-561.74550949633215</v>
      </c>
      <c r="V168" s="91">
        <f t="shared" si="22"/>
        <v>0</v>
      </c>
      <c r="W168" s="91">
        <f t="shared" si="22"/>
        <v>0</v>
      </c>
      <c r="X168" s="96"/>
      <c r="Y168" s="170"/>
      <c r="Z168" s="96"/>
    </row>
    <row r="169" spans="1:26" outlineLevel="1" x14ac:dyDescent="0.2">
      <c r="A169" s="168"/>
      <c r="B169" s="169"/>
      <c r="C169" s="95">
        <v>15</v>
      </c>
      <c r="D169" s="91">
        <f t="shared" si="21"/>
        <v>0</v>
      </c>
      <c r="E169" s="91">
        <f t="shared" si="21"/>
        <v>0</v>
      </c>
      <c r="F169" s="91">
        <f t="shared" si="21"/>
        <v>0</v>
      </c>
      <c r="G169" s="91">
        <f t="shared" si="21"/>
        <v>0</v>
      </c>
      <c r="H169" s="91">
        <f t="shared" si="21"/>
        <v>0</v>
      </c>
      <c r="I169" s="91">
        <f t="shared" si="21"/>
        <v>0</v>
      </c>
      <c r="J169" s="91">
        <f t="shared" si="21"/>
        <v>0</v>
      </c>
      <c r="K169" s="91">
        <f t="shared" si="21"/>
        <v>0</v>
      </c>
      <c r="L169" s="91">
        <f t="shared" si="21"/>
        <v>0</v>
      </c>
      <c r="M169" s="91">
        <f t="shared" si="21"/>
        <v>0</v>
      </c>
      <c r="N169" s="91">
        <f t="shared" si="22"/>
        <v>0</v>
      </c>
      <c r="O169" s="91">
        <f t="shared" si="22"/>
        <v>0</v>
      </c>
      <c r="P169" s="91">
        <f t="shared" si="22"/>
        <v>0</v>
      </c>
      <c r="Q169" s="91">
        <f t="shared" si="22"/>
        <v>0</v>
      </c>
      <c r="R169" s="91">
        <f t="shared" si="22"/>
        <v>-512.39595605237844</v>
      </c>
      <c r="S169" s="91">
        <f t="shared" si="22"/>
        <v>-512.39595605237844</v>
      </c>
      <c r="T169" s="91">
        <f t="shared" si="22"/>
        <v>-512.39595605237844</v>
      </c>
      <c r="U169" s="91">
        <f t="shared" si="22"/>
        <v>-512.39595605237844</v>
      </c>
      <c r="V169" s="91">
        <f t="shared" si="22"/>
        <v>-512.39595605237844</v>
      </c>
      <c r="W169" s="91">
        <f t="shared" si="22"/>
        <v>0</v>
      </c>
      <c r="X169" s="96"/>
      <c r="Y169" s="170"/>
      <c r="Z169" s="96"/>
    </row>
    <row r="170" spans="1:26" outlineLevel="1" x14ac:dyDescent="0.2">
      <c r="A170" s="168"/>
      <c r="B170" s="169"/>
      <c r="C170" s="95">
        <v>16</v>
      </c>
      <c r="D170" s="91">
        <f t="shared" si="21"/>
        <v>0</v>
      </c>
      <c r="E170" s="91">
        <f t="shared" si="21"/>
        <v>0</v>
      </c>
      <c r="F170" s="91">
        <f t="shared" si="21"/>
        <v>0</v>
      </c>
      <c r="G170" s="91">
        <f t="shared" si="21"/>
        <v>0</v>
      </c>
      <c r="H170" s="91">
        <f t="shared" si="21"/>
        <v>0</v>
      </c>
      <c r="I170" s="91">
        <f t="shared" si="21"/>
        <v>0</v>
      </c>
      <c r="J170" s="91">
        <f t="shared" si="21"/>
        <v>0</v>
      </c>
      <c r="K170" s="91">
        <f t="shared" si="21"/>
        <v>0</v>
      </c>
      <c r="L170" s="91">
        <f t="shared" si="21"/>
        <v>0</v>
      </c>
      <c r="M170" s="91">
        <f t="shared" si="21"/>
        <v>0</v>
      </c>
      <c r="N170" s="91">
        <f t="shared" si="22"/>
        <v>0</v>
      </c>
      <c r="O170" s="91">
        <f t="shared" si="22"/>
        <v>0</v>
      </c>
      <c r="P170" s="91">
        <f t="shared" si="22"/>
        <v>0</v>
      </c>
      <c r="Q170" s="91">
        <f t="shared" si="22"/>
        <v>0</v>
      </c>
      <c r="R170" s="91">
        <f t="shared" si="22"/>
        <v>0</v>
      </c>
      <c r="S170" s="91">
        <f t="shared" si="22"/>
        <v>-262.36522226395329</v>
      </c>
      <c r="T170" s="91">
        <f t="shared" si="22"/>
        <v>-262.36522226395329</v>
      </c>
      <c r="U170" s="91">
        <f t="shared" si="22"/>
        <v>-262.36522226395329</v>
      </c>
      <c r="V170" s="91">
        <f t="shared" si="22"/>
        <v>-262.36522226395329</v>
      </c>
      <c r="W170" s="91">
        <f t="shared" si="22"/>
        <v>-262.36522226395329</v>
      </c>
      <c r="X170" s="96"/>
      <c r="Y170" s="170"/>
      <c r="Z170" s="96"/>
    </row>
    <row r="171" spans="1:26" outlineLevel="1" x14ac:dyDescent="0.2">
      <c r="A171" s="168"/>
      <c r="B171" s="169"/>
      <c r="C171" s="95">
        <v>17</v>
      </c>
      <c r="D171" s="91">
        <f t="shared" ref="D171:S174" si="23">-IF(OR(D$66&lt;$C171,D$66&gt;=$C171+5),0,SUMIF($D$66:$W$66,$C171,$D$142:$W$142)/IF($C171&lt;17,5,21-$C171))</f>
        <v>0</v>
      </c>
      <c r="E171" s="91">
        <f t="shared" si="23"/>
        <v>0</v>
      </c>
      <c r="F171" s="91">
        <f t="shared" si="23"/>
        <v>0</v>
      </c>
      <c r="G171" s="91">
        <f t="shared" si="23"/>
        <v>0</v>
      </c>
      <c r="H171" s="91">
        <f t="shared" si="23"/>
        <v>0</v>
      </c>
      <c r="I171" s="91">
        <f t="shared" si="23"/>
        <v>0</v>
      </c>
      <c r="J171" s="91">
        <f t="shared" si="23"/>
        <v>0</v>
      </c>
      <c r="K171" s="91">
        <f t="shared" si="23"/>
        <v>0</v>
      </c>
      <c r="L171" s="91">
        <f t="shared" si="23"/>
        <v>0</v>
      </c>
      <c r="M171" s="91">
        <f t="shared" si="23"/>
        <v>0</v>
      </c>
      <c r="N171" s="91">
        <f t="shared" si="23"/>
        <v>0</v>
      </c>
      <c r="O171" s="91">
        <f t="shared" si="23"/>
        <v>0</v>
      </c>
      <c r="P171" s="91">
        <f t="shared" si="23"/>
        <v>0</v>
      </c>
      <c r="Q171" s="91">
        <f t="shared" si="23"/>
        <v>0</v>
      </c>
      <c r="R171" s="91">
        <f t="shared" si="23"/>
        <v>0</v>
      </c>
      <c r="S171" s="91">
        <f t="shared" si="23"/>
        <v>0</v>
      </c>
      <c r="T171" s="91">
        <f t="shared" ref="N171:W174" si="24">-IF(OR(T$66&lt;$C171,T$66&gt;=$C171+5),0,SUMIF($D$66:$W$66,$C171,$D$142:$W$142)/IF($C171&lt;17,5,21-$C171))</f>
        <v>-236.11195843871474</v>
      </c>
      <c r="U171" s="91">
        <f t="shared" si="24"/>
        <v>-236.11195843871474</v>
      </c>
      <c r="V171" s="91">
        <f t="shared" si="24"/>
        <v>-236.11195843871474</v>
      </c>
      <c r="W171" s="91">
        <f t="shared" si="24"/>
        <v>-236.11195843871474</v>
      </c>
      <c r="X171" s="96"/>
      <c r="Y171" s="170"/>
      <c r="Z171" s="96"/>
    </row>
    <row r="172" spans="1:26" outlineLevel="1" x14ac:dyDescent="0.2">
      <c r="A172" s="168"/>
      <c r="B172" s="169"/>
      <c r="C172" s="95">
        <v>18</v>
      </c>
      <c r="D172" s="91">
        <f t="shared" si="23"/>
        <v>0</v>
      </c>
      <c r="E172" s="91">
        <f t="shared" si="23"/>
        <v>0</v>
      </c>
      <c r="F172" s="91">
        <f t="shared" si="23"/>
        <v>0</v>
      </c>
      <c r="G172" s="91">
        <f t="shared" si="23"/>
        <v>0</v>
      </c>
      <c r="H172" s="91">
        <f t="shared" si="23"/>
        <v>0</v>
      </c>
      <c r="I172" s="91">
        <f t="shared" si="23"/>
        <v>0</v>
      </c>
      <c r="J172" s="91">
        <f t="shared" si="23"/>
        <v>0</v>
      </c>
      <c r="K172" s="91">
        <f t="shared" si="23"/>
        <v>0</v>
      </c>
      <c r="L172" s="91">
        <f t="shared" si="23"/>
        <v>0</v>
      </c>
      <c r="M172" s="91">
        <f t="shared" si="23"/>
        <v>0</v>
      </c>
      <c r="N172" s="91">
        <f t="shared" si="24"/>
        <v>0</v>
      </c>
      <c r="O172" s="91">
        <f t="shared" si="24"/>
        <v>0</v>
      </c>
      <c r="P172" s="91">
        <f t="shared" si="24"/>
        <v>0</v>
      </c>
      <c r="Q172" s="91">
        <f t="shared" si="24"/>
        <v>0</v>
      </c>
      <c r="R172" s="91">
        <f t="shared" si="24"/>
        <v>0</v>
      </c>
      <c r="S172" s="91">
        <f t="shared" si="24"/>
        <v>0</v>
      </c>
      <c r="T172" s="91">
        <f t="shared" si="24"/>
        <v>0</v>
      </c>
      <c r="U172" s="91">
        <f t="shared" si="24"/>
        <v>-470.85769254017305</v>
      </c>
      <c r="V172" s="91">
        <f t="shared" si="24"/>
        <v>-470.85769254017305</v>
      </c>
      <c r="W172" s="91">
        <f t="shared" si="24"/>
        <v>-470.85769254017305</v>
      </c>
      <c r="X172" s="96"/>
      <c r="Y172" s="170"/>
      <c r="Z172" s="96"/>
    </row>
    <row r="173" spans="1:26" outlineLevel="1" x14ac:dyDescent="0.2">
      <c r="A173" s="168"/>
      <c r="B173" s="169"/>
      <c r="C173" s="95">
        <v>19</v>
      </c>
      <c r="D173" s="91">
        <f t="shared" si="23"/>
        <v>0</v>
      </c>
      <c r="E173" s="91">
        <f t="shared" si="23"/>
        <v>0</v>
      </c>
      <c r="F173" s="91">
        <f t="shared" si="23"/>
        <v>0</v>
      </c>
      <c r="G173" s="91">
        <f t="shared" si="23"/>
        <v>0</v>
      </c>
      <c r="H173" s="91">
        <f t="shared" si="23"/>
        <v>0</v>
      </c>
      <c r="I173" s="91">
        <f t="shared" si="23"/>
        <v>0</v>
      </c>
      <c r="J173" s="91">
        <f t="shared" si="23"/>
        <v>0</v>
      </c>
      <c r="K173" s="91">
        <f t="shared" si="23"/>
        <v>0</v>
      </c>
      <c r="L173" s="91">
        <f t="shared" si="23"/>
        <v>0</v>
      </c>
      <c r="M173" s="91">
        <f t="shared" si="23"/>
        <v>0</v>
      </c>
      <c r="N173" s="91">
        <f t="shared" si="24"/>
        <v>0</v>
      </c>
      <c r="O173" s="91">
        <f t="shared" si="24"/>
        <v>0</v>
      </c>
      <c r="P173" s="91">
        <f t="shared" si="24"/>
        <v>0</v>
      </c>
      <c r="Q173" s="91">
        <f t="shared" si="24"/>
        <v>0</v>
      </c>
      <c r="R173" s="91">
        <f t="shared" si="24"/>
        <v>0</v>
      </c>
      <c r="S173" s="91">
        <f t="shared" si="24"/>
        <v>0</v>
      </c>
      <c r="T173" s="91">
        <f t="shared" si="24"/>
        <v>0</v>
      </c>
      <c r="U173" s="91">
        <f t="shared" si="24"/>
        <v>0</v>
      </c>
      <c r="V173" s="91">
        <f t="shared" si="24"/>
        <v>-447.66956833964406</v>
      </c>
      <c r="W173" s="91">
        <f t="shared" si="24"/>
        <v>-447.66956833964406</v>
      </c>
      <c r="X173" s="96"/>
      <c r="Y173" s="170"/>
      <c r="Z173" s="96"/>
    </row>
    <row r="174" spans="1:26" outlineLevel="1" x14ac:dyDescent="0.2">
      <c r="A174" s="168"/>
      <c r="B174" s="169"/>
      <c r="C174" s="95">
        <v>20</v>
      </c>
      <c r="D174" s="91">
        <f t="shared" si="23"/>
        <v>0</v>
      </c>
      <c r="E174" s="91">
        <f t="shared" si="23"/>
        <v>0</v>
      </c>
      <c r="F174" s="91">
        <f t="shared" si="23"/>
        <v>0</v>
      </c>
      <c r="G174" s="91">
        <f t="shared" si="23"/>
        <v>0</v>
      </c>
      <c r="H174" s="91">
        <f t="shared" si="23"/>
        <v>0</v>
      </c>
      <c r="I174" s="91">
        <f t="shared" si="23"/>
        <v>0</v>
      </c>
      <c r="J174" s="91">
        <f t="shared" si="23"/>
        <v>0</v>
      </c>
      <c r="K174" s="91">
        <f t="shared" si="23"/>
        <v>0</v>
      </c>
      <c r="L174" s="91">
        <f t="shared" si="23"/>
        <v>0</v>
      </c>
      <c r="M174" s="91">
        <f t="shared" si="23"/>
        <v>0</v>
      </c>
      <c r="N174" s="91">
        <f t="shared" si="24"/>
        <v>0</v>
      </c>
      <c r="O174" s="91">
        <f t="shared" si="24"/>
        <v>0</v>
      </c>
      <c r="P174" s="91">
        <f t="shared" si="24"/>
        <v>0</v>
      </c>
      <c r="Q174" s="91">
        <f t="shared" si="24"/>
        <v>0</v>
      </c>
      <c r="R174" s="91">
        <f t="shared" si="24"/>
        <v>0</v>
      </c>
      <c r="S174" s="91">
        <f t="shared" si="24"/>
        <v>0</v>
      </c>
      <c r="T174" s="91">
        <f t="shared" si="24"/>
        <v>0</v>
      </c>
      <c r="U174" s="91">
        <f t="shared" si="24"/>
        <v>0</v>
      </c>
      <c r="V174" s="91">
        <f t="shared" si="24"/>
        <v>0</v>
      </c>
      <c r="W174" s="91">
        <f t="shared" si="24"/>
        <v>-1631.4149605875662</v>
      </c>
      <c r="X174" s="96"/>
      <c r="Y174" s="170"/>
      <c r="Z174" s="96"/>
    </row>
    <row r="178" spans="1:23" x14ac:dyDescent="0.2">
      <c r="A178" s="131" t="s">
        <v>84</v>
      </c>
      <c r="D178" s="97">
        <f>'1.DESP_ PRE_OPER'!D10</f>
        <v>553880.4</v>
      </c>
      <c r="E178" s="98"/>
      <c r="F178" s="98"/>
      <c r="G178" s="98"/>
      <c r="H178" s="98"/>
      <c r="I178" s="98"/>
      <c r="J178" s="98"/>
      <c r="K178" s="98"/>
      <c r="L178" s="98"/>
      <c r="M178" s="98"/>
      <c r="N178" s="98"/>
      <c r="O178" s="98"/>
      <c r="P178" s="98"/>
      <c r="Q178" s="98"/>
      <c r="R178" s="98"/>
      <c r="S178" s="98"/>
      <c r="T178" s="98"/>
      <c r="U178" s="98"/>
      <c r="V178" s="98"/>
      <c r="W178" s="98"/>
    </row>
    <row r="179" spans="1:23" x14ac:dyDescent="0.2">
      <c r="C179" s="99" t="s">
        <v>85</v>
      </c>
      <c r="D179" s="98">
        <f>-$D$178*D98</f>
        <v>-22717.423859061117</v>
      </c>
      <c r="E179" s="98">
        <f t="shared" ref="E179:W179" si="25">-$D$178*E98</f>
        <v>-26024.730733148197</v>
      </c>
      <c r="F179" s="98">
        <f t="shared" si="25"/>
        <v>-27873.662994671784</v>
      </c>
      <c r="G179" s="98">
        <f t="shared" si="25"/>
        <v>-27976.156320997663</v>
      </c>
      <c r="H179" s="98">
        <f t="shared" si="25"/>
        <v>-28098.475539463285</v>
      </c>
      <c r="I179" s="98">
        <f t="shared" si="25"/>
        <v>-28057.60757127481</v>
      </c>
      <c r="J179" s="98">
        <f t="shared" si="25"/>
        <v>-28017.962026550122</v>
      </c>
      <c r="K179" s="98">
        <f t="shared" si="25"/>
        <v>-28100.785261247966</v>
      </c>
      <c r="L179" s="98">
        <f t="shared" si="25"/>
        <v>-27940.626581194985</v>
      </c>
      <c r="M179" s="98">
        <f t="shared" si="25"/>
        <v>-28067.807604406244</v>
      </c>
      <c r="N179" s="98">
        <f t="shared" si="25"/>
        <v>-28021.396063022727</v>
      </c>
      <c r="O179" s="98">
        <f t="shared" si="25"/>
        <v>-27907.615621182642</v>
      </c>
      <c r="P179" s="98">
        <f t="shared" si="25"/>
        <v>-28043.071129803604</v>
      </c>
      <c r="Q179" s="98">
        <f t="shared" si="25"/>
        <v>-28301.266538692089</v>
      </c>
      <c r="R179" s="98">
        <f t="shared" si="25"/>
        <v>-28099.497904845837</v>
      </c>
      <c r="S179" s="98">
        <f t="shared" si="25"/>
        <v>-28222.356419558851</v>
      </c>
      <c r="T179" s="98">
        <f t="shared" si="25"/>
        <v>-28088.714747661244</v>
      </c>
      <c r="U179" s="98">
        <f t="shared" si="25"/>
        <v>-28013.150155260006</v>
      </c>
      <c r="V179" s="98">
        <f t="shared" si="25"/>
        <v>-28224.676300292205</v>
      </c>
      <c r="W179" s="98">
        <f t="shared" si="25"/>
        <v>-28083.416627664821</v>
      </c>
    </row>
    <row r="180" spans="1:23" x14ac:dyDescent="0.2">
      <c r="C180" s="99"/>
    </row>
    <row r="182" spans="1:23" x14ac:dyDescent="0.2">
      <c r="D182" s="96"/>
    </row>
    <row r="183" spans="1:23" x14ac:dyDescent="0.2">
      <c r="A183" s="131" t="s">
        <v>86</v>
      </c>
      <c r="D183" s="97">
        <f>SUM('1.DESP_ PRE_OPER'!D8:D9,'1.DESP_ PRE_OPER'!D11:D12)</f>
        <v>45813.729181147224</v>
      </c>
      <c r="E183" s="98"/>
      <c r="F183" s="98"/>
      <c r="G183" s="98"/>
      <c r="H183" s="98"/>
      <c r="I183" s="98"/>
      <c r="J183" s="98"/>
      <c r="K183" s="98"/>
      <c r="L183" s="98"/>
      <c r="M183" s="98"/>
      <c r="N183" s="98"/>
      <c r="O183" s="98"/>
      <c r="P183" s="98"/>
      <c r="Q183" s="98"/>
      <c r="R183" s="98"/>
      <c r="S183" s="98"/>
      <c r="T183" s="98"/>
      <c r="U183" s="98"/>
      <c r="V183" s="98"/>
      <c r="W183" s="98"/>
    </row>
    <row r="184" spans="1:23" x14ac:dyDescent="0.2">
      <c r="C184" s="99" t="s">
        <v>87</v>
      </c>
      <c r="D184" s="98">
        <f>$D$183/-5</f>
        <v>-9162.7458362294456</v>
      </c>
      <c r="E184" s="98">
        <f t="shared" ref="E184:H184" si="26">$D$183/-5</f>
        <v>-9162.7458362294456</v>
      </c>
      <c r="F184" s="98">
        <f t="shared" si="26"/>
        <v>-9162.7458362294456</v>
      </c>
      <c r="G184" s="98">
        <f t="shared" si="26"/>
        <v>-9162.7458362294456</v>
      </c>
      <c r="H184" s="98">
        <f t="shared" si="26"/>
        <v>-9162.7458362294456</v>
      </c>
      <c r="I184" s="98">
        <v>0</v>
      </c>
      <c r="J184" s="98">
        <v>0</v>
      </c>
      <c r="K184" s="98">
        <v>0</v>
      </c>
      <c r="L184" s="98">
        <v>0</v>
      </c>
      <c r="M184" s="98">
        <v>0</v>
      </c>
      <c r="N184" s="98">
        <v>0</v>
      </c>
      <c r="O184" s="98">
        <v>0</v>
      </c>
      <c r="P184" s="98">
        <v>0</v>
      </c>
      <c r="Q184" s="98">
        <v>0</v>
      </c>
      <c r="R184" s="98">
        <v>0</v>
      </c>
      <c r="S184" s="98">
        <v>0</v>
      </c>
      <c r="T184" s="98">
        <v>0</v>
      </c>
      <c r="U184" s="98">
        <v>0</v>
      </c>
      <c r="V184" s="98">
        <v>0</v>
      </c>
      <c r="W184" s="98">
        <v>0</v>
      </c>
    </row>
  </sheetData>
  <mergeCells count="3">
    <mergeCell ref="A7:C7"/>
    <mergeCell ref="A46:C46"/>
    <mergeCell ref="A66:C66"/>
  </mergeCells>
  <pageMargins left="0.78740157480314965" right="0.78740157480314965" top="0.98425196850393704" bottom="0.98425196850393704" header="0.51181102362204722" footer="0.51181102362204722"/>
  <pageSetup paperSize="5048" scale="48" fitToHeight="5" orientation="landscape" r:id="rId1"/>
  <headerFooter alignWithMargins="0">
    <oddHeader>&amp;CCONCESSÃO DA LINHA 5 - LILÁS E LINHA 17 - OURO</oddHeader>
    <oddFooter>&amp;LAnexo II - QUADRO C.4 - Demonstrativo do Ativo Financeiro, Intangível e Imobilizado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X59"/>
  <sheetViews>
    <sheetView showGridLines="0" zoomScaleNormal="100" workbookViewId="0">
      <pane xSplit="5" ySplit="3" topLeftCell="F4" activePane="bottomRight" state="frozen"/>
      <selection activeCell="A4" sqref="A4"/>
      <selection pane="topRight" activeCell="A4" sqref="A4"/>
      <selection pane="bottomLeft" activeCell="A4" sqref="A4"/>
      <selection pane="bottomRight" activeCell="F1" sqref="F1:G1048576"/>
    </sheetView>
  </sheetViews>
  <sheetFormatPr defaultRowHeight="12.75" x14ac:dyDescent="0.2"/>
  <cols>
    <col min="2" max="2" width="19.42578125" style="44" bestFit="1" customWidth="1"/>
    <col min="3" max="3" width="22.140625" bestFit="1" customWidth="1"/>
    <col min="4" max="4" width="27.5703125" customWidth="1"/>
    <col min="5" max="5" width="22.7109375" bestFit="1" customWidth="1"/>
    <col min="6" max="6" width="11.85546875" customWidth="1"/>
    <col min="7" max="7" width="18" customWidth="1"/>
    <col min="8" max="8" width="12.140625" customWidth="1"/>
    <col min="9" max="10" width="9.140625" customWidth="1"/>
    <col min="28" max="28" width="9.140625" customWidth="1"/>
    <col min="29" max="29" width="1.42578125" customWidth="1"/>
    <col min="30" max="30" width="13" customWidth="1"/>
    <col min="31" max="31" width="10.28515625" bestFit="1" customWidth="1"/>
    <col min="32" max="32" width="14.7109375" customWidth="1"/>
    <col min="33" max="49" width="10.28515625" bestFit="1" customWidth="1"/>
    <col min="50" max="50" width="10.28515625" customWidth="1"/>
  </cols>
  <sheetData>
    <row r="1" spans="2:50" ht="13.5" thickBot="1" x14ac:dyDescent="0.25">
      <c r="B1" s="38"/>
      <c r="AD1" s="40" t="s">
        <v>88</v>
      </c>
      <c r="AE1" s="41">
        <v>42767</v>
      </c>
      <c r="AF1" s="42" t="s">
        <v>89</v>
      </c>
      <c r="AG1" s="43">
        <v>1.01822575059622</v>
      </c>
    </row>
    <row r="2" spans="2:50" ht="13.5" thickBot="1" x14ac:dyDescent="0.25">
      <c r="H2" s="189" t="s">
        <v>90</v>
      </c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45"/>
      <c r="AD2" s="191" t="s">
        <v>91</v>
      </c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2"/>
    </row>
    <row r="3" spans="2:50" s="57" customFormat="1" ht="30" customHeight="1" x14ac:dyDescent="0.2">
      <c r="B3" s="46" t="s">
        <v>92</v>
      </c>
      <c r="C3" s="47" t="s">
        <v>93</v>
      </c>
      <c r="D3" s="48" t="s">
        <v>94</v>
      </c>
      <c r="E3" s="48" t="s">
        <v>95</v>
      </c>
      <c r="F3" s="49" t="s">
        <v>96</v>
      </c>
      <c r="G3" s="49" t="s">
        <v>97</v>
      </c>
      <c r="H3" s="50" t="s">
        <v>98</v>
      </c>
      <c r="I3" s="51" t="s">
        <v>99</v>
      </c>
      <c r="J3" s="51" t="s">
        <v>100</v>
      </c>
      <c r="K3" s="51" t="s">
        <v>101</v>
      </c>
      <c r="L3" s="51" t="s">
        <v>102</v>
      </c>
      <c r="M3" s="51" t="s">
        <v>103</v>
      </c>
      <c r="N3" s="51" t="s">
        <v>104</v>
      </c>
      <c r="O3" s="51" t="s">
        <v>105</v>
      </c>
      <c r="P3" s="51" t="s">
        <v>106</v>
      </c>
      <c r="Q3" s="51" t="s">
        <v>107</v>
      </c>
      <c r="R3" s="51" t="s">
        <v>108</v>
      </c>
      <c r="S3" s="51" t="s">
        <v>109</v>
      </c>
      <c r="T3" s="51" t="s">
        <v>110</v>
      </c>
      <c r="U3" s="51" t="s">
        <v>111</v>
      </c>
      <c r="V3" s="51" t="s">
        <v>112</v>
      </c>
      <c r="W3" s="51" t="s">
        <v>113</v>
      </c>
      <c r="X3" s="51" t="s">
        <v>114</v>
      </c>
      <c r="Y3" s="51" t="s">
        <v>115</v>
      </c>
      <c r="Z3" s="51" t="s">
        <v>116</v>
      </c>
      <c r="AA3" s="51" t="s">
        <v>117</v>
      </c>
      <c r="AB3" s="52" t="s">
        <v>118</v>
      </c>
      <c r="AC3" s="53"/>
      <c r="AD3" s="54" t="s">
        <v>98</v>
      </c>
      <c r="AE3" s="55" t="s">
        <v>99</v>
      </c>
      <c r="AF3" s="55" t="s">
        <v>100</v>
      </c>
      <c r="AG3" s="55" t="s">
        <v>101</v>
      </c>
      <c r="AH3" s="55" t="s">
        <v>102</v>
      </c>
      <c r="AI3" s="55" t="s">
        <v>103</v>
      </c>
      <c r="AJ3" s="55" t="s">
        <v>104</v>
      </c>
      <c r="AK3" s="55" t="s">
        <v>105</v>
      </c>
      <c r="AL3" s="55" t="s">
        <v>106</v>
      </c>
      <c r="AM3" s="55" t="s">
        <v>107</v>
      </c>
      <c r="AN3" s="55" t="s">
        <v>108</v>
      </c>
      <c r="AO3" s="55" t="s">
        <v>109</v>
      </c>
      <c r="AP3" s="55" t="s">
        <v>110</v>
      </c>
      <c r="AQ3" s="55" t="s">
        <v>111</v>
      </c>
      <c r="AR3" s="55" t="s">
        <v>112</v>
      </c>
      <c r="AS3" s="55" t="s">
        <v>113</v>
      </c>
      <c r="AT3" s="55" t="s">
        <v>114</v>
      </c>
      <c r="AU3" s="55" t="s">
        <v>115</v>
      </c>
      <c r="AV3" s="55" t="s">
        <v>116</v>
      </c>
      <c r="AW3" s="55" t="s">
        <v>117</v>
      </c>
      <c r="AX3" s="56" t="s">
        <v>118</v>
      </c>
    </row>
    <row r="4" spans="2:50" x14ac:dyDescent="0.2">
      <c r="B4" s="58" t="s">
        <v>119</v>
      </c>
      <c r="C4" s="59" t="s">
        <v>120</v>
      </c>
      <c r="D4" s="60" t="s">
        <v>121</v>
      </c>
      <c r="E4" s="60" t="s">
        <v>122</v>
      </c>
      <c r="F4" s="100">
        <v>0</v>
      </c>
      <c r="G4" s="101">
        <v>0</v>
      </c>
      <c r="H4" s="102">
        <f>4/12*I4</f>
        <v>0.33333333333333331</v>
      </c>
      <c r="I4" s="103">
        <v>1</v>
      </c>
      <c r="J4" s="104">
        <v>1</v>
      </c>
      <c r="K4" s="104">
        <v>1</v>
      </c>
      <c r="L4" s="104">
        <v>1</v>
      </c>
      <c r="M4" s="104">
        <v>1</v>
      </c>
      <c r="N4" s="104">
        <v>1</v>
      </c>
      <c r="O4" s="104">
        <v>1</v>
      </c>
      <c r="P4" s="104">
        <v>1</v>
      </c>
      <c r="Q4" s="104">
        <v>1</v>
      </c>
      <c r="R4" s="104">
        <v>1</v>
      </c>
      <c r="S4" s="104">
        <v>1</v>
      </c>
      <c r="T4" s="104">
        <v>1</v>
      </c>
      <c r="U4" s="104">
        <v>1</v>
      </c>
      <c r="V4" s="105">
        <v>1</v>
      </c>
      <c r="W4" s="105">
        <v>1</v>
      </c>
      <c r="X4" s="105">
        <v>1</v>
      </c>
      <c r="Y4" s="105">
        <v>1</v>
      </c>
      <c r="Z4" s="105">
        <v>1</v>
      </c>
      <c r="AA4" s="105">
        <v>1</v>
      </c>
      <c r="AB4" s="105">
        <v>1</v>
      </c>
      <c r="AC4" s="106"/>
      <c r="AD4" s="107">
        <f t="shared" ref="AD4:AD35" si="0">H4*($G4+$F4)*12/1000</f>
        <v>0</v>
      </c>
      <c r="AE4" s="100">
        <f t="shared" ref="AE4:AE35" si="1">I4*($G4+$F4)*12/1000</f>
        <v>0</v>
      </c>
      <c r="AF4" s="100">
        <f t="shared" ref="AF4:AF35" si="2">J4*($G4+$F4)*12/1000</f>
        <v>0</v>
      </c>
      <c r="AG4" s="100">
        <f t="shared" ref="AG4:AG35" si="3">K4*($G4+$F4)*12/1000</f>
        <v>0</v>
      </c>
      <c r="AH4" s="100">
        <f t="shared" ref="AH4:AH35" si="4">L4*($G4+$F4)*12/1000</f>
        <v>0</v>
      </c>
      <c r="AI4" s="100">
        <f t="shared" ref="AI4:AI35" si="5">M4*($G4+$F4)*12/1000</f>
        <v>0</v>
      </c>
      <c r="AJ4" s="100">
        <f t="shared" ref="AJ4:AJ35" si="6">N4*($G4+$F4)*12/1000</f>
        <v>0</v>
      </c>
      <c r="AK4" s="100">
        <f t="shared" ref="AK4:AK35" si="7">O4*($G4+$F4)*12/1000</f>
        <v>0</v>
      </c>
      <c r="AL4" s="100">
        <f t="shared" ref="AL4:AL35" si="8">P4*($G4+$F4)*12/1000</f>
        <v>0</v>
      </c>
      <c r="AM4" s="100">
        <f t="shared" ref="AM4:AM35" si="9">Q4*($G4+$F4)*12/1000</f>
        <v>0</v>
      </c>
      <c r="AN4" s="100">
        <f t="shared" ref="AN4:AN35" si="10">R4*($G4+$F4)*12/1000</f>
        <v>0</v>
      </c>
      <c r="AO4" s="100">
        <f t="shared" ref="AO4:AO35" si="11">S4*($G4+$F4)*12/1000</f>
        <v>0</v>
      </c>
      <c r="AP4" s="100">
        <f t="shared" ref="AP4:AP35" si="12">T4*($G4+$F4)*12/1000</f>
        <v>0</v>
      </c>
      <c r="AQ4" s="100">
        <f t="shared" ref="AQ4:AQ35" si="13">U4*($G4+$F4)*12/1000</f>
        <v>0</v>
      </c>
      <c r="AR4" s="108">
        <f t="shared" ref="AR4:AR35" si="14">V4*($G4+$F4)*12/1000</f>
        <v>0</v>
      </c>
      <c r="AS4" s="108">
        <f t="shared" ref="AS4:AS35" si="15">W4*($G4+$F4)*12/1000</f>
        <v>0</v>
      </c>
      <c r="AT4" s="108">
        <f t="shared" ref="AT4:AT35" si="16">X4*($G4+$F4)*12/1000</f>
        <v>0</v>
      </c>
      <c r="AU4" s="108">
        <f t="shared" ref="AU4:AU35" si="17">Y4*($G4+$F4)*12/1000</f>
        <v>0</v>
      </c>
      <c r="AV4" s="108">
        <f t="shared" ref="AV4:AV35" si="18">Z4*($G4+$F4)*12/1000</f>
        <v>0</v>
      </c>
      <c r="AW4" s="108">
        <f t="shared" ref="AW4:AW35" si="19">AA4*($G4+$F4)*12/1000</f>
        <v>0</v>
      </c>
      <c r="AX4" s="109">
        <f t="shared" ref="AX4:AX35" si="20">AB4*($G4+$F4)*12/1000</f>
        <v>0</v>
      </c>
    </row>
    <row r="5" spans="2:50" x14ac:dyDescent="0.2">
      <c r="B5" s="58" t="s">
        <v>119</v>
      </c>
      <c r="C5" s="59" t="s">
        <v>120</v>
      </c>
      <c r="D5" s="60" t="s">
        <v>121</v>
      </c>
      <c r="E5" s="60" t="s">
        <v>123</v>
      </c>
      <c r="F5" s="100">
        <v>50272.36065730363</v>
      </c>
      <c r="G5" s="101">
        <v>67010.817082866677</v>
      </c>
      <c r="H5" s="102">
        <f t="shared" ref="H5:H59" si="21">4/12*I5</f>
        <v>0.33333333333333331</v>
      </c>
      <c r="I5" s="103">
        <v>1</v>
      </c>
      <c r="J5" s="104">
        <v>1</v>
      </c>
      <c r="K5" s="104">
        <v>1</v>
      </c>
      <c r="L5" s="104">
        <v>1</v>
      </c>
      <c r="M5" s="104">
        <v>1</v>
      </c>
      <c r="N5" s="104">
        <v>1</v>
      </c>
      <c r="O5" s="104">
        <v>1</v>
      </c>
      <c r="P5" s="104">
        <v>1</v>
      </c>
      <c r="Q5" s="104">
        <v>1</v>
      </c>
      <c r="R5" s="104">
        <v>1</v>
      </c>
      <c r="S5" s="104">
        <v>1</v>
      </c>
      <c r="T5" s="104">
        <v>1</v>
      </c>
      <c r="U5" s="104">
        <v>1</v>
      </c>
      <c r="V5" s="105">
        <v>1</v>
      </c>
      <c r="W5" s="105">
        <v>1</v>
      </c>
      <c r="X5" s="105">
        <v>1</v>
      </c>
      <c r="Y5" s="105">
        <v>1</v>
      </c>
      <c r="Z5" s="105">
        <v>1</v>
      </c>
      <c r="AA5" s="105">
        <v>1</v>
      </c>
      <c r="AB5" s="105">
        <v>1</v>
      </c>
      <c r="AC5" s="106"/>
      <c r="AD5" s="107">
        <f t="shared" si="0"/>
        <v>469.13271096068121</v>
      </c>
      <c r="AE5" s="100">
        <f t="shared" si="1"/>
        <v>1407.3981328820437</v>
      </c>
      <c r="AF5" s="100">
        <f t="shared" si="2"/>
        <v>1407.3981328820437</v>
      </c>
      <c r="AG5" s="100">
        <f t="shared" si="3"/>
        <v>1407.3981328820437</v>
      </c>
      <c r="AH5" s="100">
        <f t="shared" si="4"/>
        <v>1407.3981328820437</v>
      </c>
      <c r="AI5" s="100">
        <f t="shared" si="5"/>
        <v>1407.3981328820437</v>
      </c>
      <c r="AJ5" s="100">
        <f t="shared" si="6"/>
        <v>1407.3981328820437</v>
      </c>
      <c r="AK5" s="100">
        <f t="shared" si="7"/>
        <v>1407.3981328820437</v>
      </c>
      <c r="AL5" s="100">
        <f t="shared" si="8"/>
        <v>1407.3981328820437</v>
      </c>
      <c r="AM5" s="100">
        <f t="shared" si="9"/>
        <v>1407.3981328820437</v>
      </c>
      <c r="AN5" s="100">
        <f t="shared" si="10"/>
        <v>1407.3981328820437</v>
      </c>
      <c r="AO5" s="100">
        <f t="shared" si="11"/>
        <v>1407.3981328820437</v>
      </c>
      <c r="AP5" s="100">
        <f t="shared" si="12"/>
        <v>1407.3981328820437</v>
      </c>
      <c r="AQ5" s="100">
        <f t="shared" si="13"/>
        <v>1407.3981328820437</v>
      </c>
      <c r="AR5" s="108">
        <f t="shared" si="14"/>
        <v>1407.3981328820437</v>
      </c>
      <c r="AS5" s="108">
        <f t="shared" si="15"/>
        <v>1407.3981328820437</v>
      </c>
      <c r="AT5" s="108">
        <f t="shared" si="16"/>
        <v>1407.3981328820437</v>
      </c>
      <c r="AU5" s="108">
        <f t="shared" si="17"/>
        <v>1407.3981328820437</v>
      </c>
      <c r="AV5" s="108">
        <f t="shared" si="18"/>
        <v>1407.3981328820437</v>
      </c>
      <c r="AW5" s="108">
        <f t="shared" si="19"/>
        <v>1407.3981328820437</v>
      </c>
      <c r="AX5" s="109">
        <f t="shared" si="20"/>
        <v>1407.3981328820437</v>
      </c>
    </row>
    <row r="6" spans="2:50" x14ac:dyDescent="0.2">
      <c r="B6" s="58" t="s">
        <v>119</v>
      </c>
      <c r="C6" s="59" t="s">
        <v>124</v>
      </c>
      <c r="D6" s="60" t="s">
        <v>124</v>
      </c>
      <c r="E6" s="60" t="s">
        <v>125</v>
      </c>
      <c r="F6" s="100">
        <v>10946.103979483527</v>
      </c>
      <c r="G6" s="101">
        <v>10959.46863540624</v>
      </c>
      <c r="H6" s="102">
        <f t="shared" si="21"/>
        <v>0.33333333333333331</v>
      </c>
      <c r="I6" s="103">
        <v>1</v>
      </c>
      <c r="J6" s="104">
        <v>1</v>
      </c>
      <c r="K6" s="104">
        <v>1</v>
      </c>
      <c r="L6" s="104">
        <v>1</v>
      </c>
      <c r="M6" s="104">
        <v>1</v>
      </c>
      <c r="N6" s="104">
        <v>1</v>
      </c>
      <c r="O6" s="104">
        <v>1</v>
      </c>
      <c r="P6" s="104">
        <v>1</v>
      </c>
      <c r="Q6" s="104">
        <v>1</v>
      </c>
      <c r="R6" s="104">
        <v>1</v>
      </c>
      <c r="S6" s="104">
        <v>1</v>
      </c>
      <c r="T6" s="104">
        <v>1</v>
      </c>
      <c r="U6" s="104">
        <v>1</v>
      </c>
      <c r="V6" s="105">
        <v>1</v>
      </c>
      <c r="W6" s="105">
        <v>1</v>
      </c>
      <c r="X6" s="105">
        <v>1</v>
      </c>
      <c r="Y6" s="105">
        <v>1</v>
      </c>
      <c r="Z6" s="105">
        <v>1</v>
      </c>
      <c r="AA6" s="105">
        <v>1</v>
      </c>
      <c r="AB6" s="105">
        <v>1</v>
      </c>
      <c r="AC6" s="106"/>
      <c r="AD6" s="107">
        <f t="shared" si="0"/>
        <v>87.622290459559068</v>
      </c>
      <c r="AE6" s="100">
        <f t="shared" si="1"/>
        <v>262.86687137867722</v>
      </c>
      <c r="AF6" s="100">
        <f t="shared" si="2"/>
        <v>262.86687137867722</v>
      </c>
      <c r="AG6" s="100">
        <f t="shared" si="3"/>
        <v>262.86687137867722</v>
      </c>
      <c r="AH6" s="100">
        <f t="shared" si="4"/>
        <v>262.86687137867722</v>
      </c>
      <c r="AI6" s="100">
        <f t="shared" si="5"/>
        <v>262.86687137867722</v>
      </c>
      <c r="AJ6" s="100">
        <f t="shared" si="6"/>
        <v>262.86687137867722</v>
      </c>
      <c r="AK6" s="100">
        <f t="shared" si="7"/>
        <v>262.86687137867722</v>
      </c>
      <c r="AL6" s="100">
        <f t="shared" si="8"/>
        <v>262.86687137867722</v>
      </c>
      <c r="AM6" s="100">
        <f t="shared" si="9"/>
        <v>262.86687137867722</v>
      </c>
      <c r="AN6" s="100">
        <f t="shared" si="10"/>
        <v>262.86687137867722</v>
      </c>
      <c r="AO6" s="100">
        <f t="shared" si="11"/>
        <v>262.86687137867722</v>
      </c>
      <c r="AP6" s="100">
        <f t="shared" si="12"/>
        <v>262.86687137867722</v>
      </c>
      <c r="AQ6" s="100">
        <f t="shared" si="13"/>
        <v>262.86687137867722</v>
      </c>
      <c r="AR6" s="108">
        <f t="shared" si="14"/>
        <v>262.86687137867722</v>
      </c>
      <c r="AS6" s="108">
        <f t="shared" si="15"/>
        <v>262.86687137867722</v>
      </c>
      <c r="AT6" s="108">
        <f t="shared" si="16"/>
        <v>262.86687137867722</v>
      </c>
      <c r="AU6" s="108">
        <f t="shared" si="17"/>
        <v>262.86687137867722</v>
      </c>
      <c r="AV6" s="108">
        <f t="shared" si="18"/>
        <v>262.86687137867722</v>
      </c>
      <c r="AW6" s="108">
        <f t="shared" si="19"/>
        <v>262.86687137867722</v>
      </c>
      <c r="AX6" s="109">
        <f t="shared" si="20"/>
        <v>262.86687137867722</v>
      </c>
    </row>
    <row r="7" spans="2:50" x14ac:dyDescent="0.2">
      <c r="B7" s="58" t="s">
        <v>119</v>
      </c>
      <c r="C7" s="59" t="s">
        <v>126</v>
      </c>
      <c r="D7" s="61" t="s">
        <v>127</v>
      </c>
      <c r="E7" s="60" t="s">
        <v>128</v>
      </c>
      <c r="F7" s="100">
        <v>1613.333358869206</v>
      </c>
      <c r="G7" s="101">
        <v>2841.2021750796748</v>
      </c>
      <c r="H7" s="102">
        <f t="shared" si="21"/>
        <v>1</v>
      </c>
      <c r="I7" s="103">
        <v>3</v>
      </c>
      <c r="J7" s="104">
        <v>3</v>
      </c>
      <c r="K7" s="104">
        <v>3</v>
      </c>
      <c r="L7" s="104">
        <v>3</v>
      </c>
      <c r="M7" s="104">
        <v>3</v>
      </c>
      <c r="N7" s="104">
        <v>3</v>
      </c>
      <c r="O7" s="104">
        <v>3</v>
      </c>
      <c r="P7" s="104">
        <v>3</v>
      </c>
      <c r="Q7" s="104">
        <v>3</v>
      </c>
      <c r="R7" s="104">
        <v>3</v>
      </c>
      <c r="S7" s="104">
        <v>3</v>
      </c>
      <c r="T7" s="104">
        <v>3</v>
      </c>
      <c r="U7" s="104">
        <v>3</v>
      </c>
      <c r="V7" s="105">
        <v>3</v>
      </c>
      <c r="W7" s="105">
        <v>3</v>
      </c>
      <c r="X7" s="105">
        <v>3</v>
      </c>
      <c r="Y7" s="105">
        <v>3</v>
      </c>
      <c r="Z7" s="105">
        <v>3</v>
      </c>
      <c r="AA7" s="105">
        <v>3</v>
      </c>
      <c r="AB7" s="105">
        <v>3</v>
      </c>
      <c r="AC7" s="106"/>
      <c r="AD7" s="107">
        <f t="shared" si="0"/>
        <v>53.454426407386563</v>
      </c>
      <c r="AE7" s="100">
        <f t="shared" si="1"/>
        <v>160.36327922215972</v>
      </c>
      <c r="AF7" s="100">
        <f t="shared" si="2"/>
        <v>160.36327922215972</v>
      </c>
      <c r="AG7" s="100">
        <f t="shared" si="3"/>
        <v>160.36327922215972</v>
      </c>
      <c r="AH7" s="100">
        <f t="shared" si="4"/>
        <v>160.36327922215972</v>
      </c>
      <c r="AI7" s="100">
        <f t="shared" si="5"/>
        <v>160.36327922215972</v>
      </c>
      <c r="AJ7" s="100">
        <f t="shared" si="6"/>
        <v>160.36327922215972</v>
      </c>
      <c r="AK7" s="100">
        <f t="shared" si="7"/>
        <v>160.36327922215972</v>
      </c>
      <c r="AL7" s="100">
        <f t="shared" si="8"/>
        <v>160.36327922215972</v>
      </c>
      <c r="AM7" s="100">
        <f t="shared" si="9"/>
        <v>160.36327922215972</v>
      </c>
      <c r="AN7" s="100">
        <f t="shared" si="10"/>
        <v>160.36327922215972</v>
      </c>
      <c r="AO7" s="100">
        <f t="shared" si="11"/>
        <v>160.36327922215972</v>
      </c>
      <c r="AP7" s="100">
        <f t="shared" si="12"/>
        <v>160.36327922215972</v>
      </c>
      <c r="AQ7" s="100">
        <f t="shared" si="13"/>
        <v>160.36327922215972</v>
      </c>
      <c r="AR7" s="108">
        <f t="shared" si="14"/>
        <v>160.36327922215972</v>
      </c>
      <c r="AS7" s="108">
        <f t="shared" si="15"/>
        <v>160.36327922215972</v>
      </c>
      <c r="AT7" s="108">
        <f t="shared" si="16"/>
        <v>160.36327922215972</v>
      </c>
      <c r="AU7" s="108">
        <f t="shared" si="17"/>
        <v>160.36327922215972</v>
      </c>
      <c r="AV7" s="108">
        <f t="shared" si="18"/>
        <v>160.36327922215972</v>
      </c>
      <c r="AW7" s="108">
        <f t="shared" si="19"/>
        <v>160.36327922215972</v>
      </c>
      <c r="AX7" s="109">
        <f t="shared" si="20"/>
        <v>160.36327922215972</v>
      </c>
    </row>
    <row r="8" spans="2:50" x14ac:dyDescent="0.2">
      <c r="B8" s="58" t="s">
        <v>119</v>
      </c>
      <c r="C8" s="59" t="s">
        <v>129</v>
      </c>
      <c r="D8" s="60" t="s">
        <v>129</v>
      </c>
      <c r="E8" s="60" t="s">
        <v>130</v>
      </c>
      <c r="F8" s="100">
        <v>14566.892964129089</v>
      </c>
      <c r="G8" s="101">
        <v>14682.714895029902</v>
      </c>
      <c r="H8" s="102">
        <f t="shared" si="21"/>
        <v>0.33333333333333331</v>
      </c>
      <c r="I8" s="103">
        <v>1</v>
      </c>
      <c r="J8" s="104">
        <v>1</v>
      </c>
      <c r="K8" s="104">
        <v>1</v>
      </c>
      <c r="L8" s="104">
        <v>1</v>
      </c>
      <c r="M8" s="104">
        <v>1</v>
      </c>
      <c r="N8" s="104">
        <v>1</v>
      </c>
      <c r="O8" s="104">
        <v>1</v>
      </c>
      <c r="P8" s="104">
        <v>1</v>
      </c>
      <c r="Q8" s="104">
        <v>1</v>
      </c>
      <c r="R8" s="104">
        <v>1</v>
      </c>
      <c r="S8" s="104">
        <v>1</v>
      </c>
      <c r="T8" s="104">
        <v>1</v>
      </c>
      <c r="U8" s="104">
        <v>1</v>
      </c>
      <c r="V8" s="105">
        <v>1</v>
      </c>
      <c r="W8" s="105">
        <v>1</v>
      </c>
      <c r="X8" s="105">
        <v>1</v>
      </c>
      <c r="Y8" s="105">
        <v>1</v>
      </c>
      <c r="Z8" s="105">
        <v>1</v>
      </c>
      <c r="AA8" s="105">
        <v>1</v>
      </c>
      <c r="AB8" s="105">
        <v>1</v>
      </c>
      <c r="AC8" s="106"/>
      <c r="AD8" s="107">
        <f t="shared" si="0"/>
        <v>116.99843143663594</v>
      </c>
      <c r="AE8" s="100">
        <f t="shared" si="1"/>
        <v>350.99529430990788</v>
      </c>
      <c r="AF8" s="100">
        <f t="shared" si="2"/>
        <v>350.99529430990788</v>
      </c>
      <c r="AG8" s="100">
        <f t="shared" si="3"/>
        <v>350.99529430990788</v>
      </c>
      <c r="AH8" s="100">
        <f t="shared" si="4"/>
        <v>350.99529430990788</v>
      </c>
      <c r="AI8" s="100">
        <f t="shared" si="5"/>
        <v>350.99529430990788</v>
      </c>
      <c r="AJ8" s="100">
        <f t="shared" si="6"/>
        <v>350.99529430990788</v>
      </c>
      <c r="AK8" s="100">
        <f t="shared" si="7"/>
        <v>350.99529430990788</v>
      </c>
      <c r="AL8" s="100">
        <f t="shared" si="8"/>
        <v>350.99529430990788</v>
      </c>
      <c r="AM8" s="100">
        <f t="shared" si="9"/>
        <v>350.99529430990788</v>
      </c>
      <c r="AN8" s="100">
        <f t="shared" si="10"/>
        <v>350.99529430990788</v>
      </c>
      <c r="AO8" s="100">
        <f t="shared" si="11"/>
        <v>350.99529430990788</v>
      </c>
      <c r="AP8" s="100">
        <f t="shared" si="12"/>
        <v>350.99529430990788</v>
      </c>
      <c r="AQ8" s="100">
        <f t="shared" si="13"/>
        <v>350.99529430990788</v>
      </c>
      <c r="AR8" s="108">
        <f t="shared" si="14"/>
        <v>350.99529430990788</v>
      </c>
      <c r="AS8" s="108">
        <f t="shared" si="15"/>
        <v>350.99529430990788</v>
      </c>
      <c r="AT8" s="108">
        <f t="shared" si="16"/>
        <v>350.99529430990788</v>
      </c>
      <c r="AU8" s="108">
        <f t="shared" si="17"/>
        <v>350.99529430990788</v>
      </c>
      <c r="AV8" s="108">
        <f t="shared" si="18"/>
        <v>350.99529430990788</v>
      </c>
      <c r="AW8" s="108">
        <f t="shared" si="19"/>
        <v>350.99529430990788</v>
      </c>
      <c r="AX8" s="109">
        <f t="shared" si="20"/>
        <v>350.99529430990788</v>
      </c>
    </row>
    <row r="9" spans="2:50" x14ac:dyDescent="0.2">
      <c r="B9" s="58" t="s">
        <v>119</v>
      </c>
      <c r="C9" s="59" t="s">
        <v>129</v>
      </c>
      <c r="D9" s="60" t="s">
        <v>129</v>
      </c>
      <c r="E9" s="60" t="s">
        <v>128</v>
      </c>
      <c r="F9" s="100">
        <v>4136.6090620141231</v>
      </c>
      <c r="G9" s="101">
        <v>4623.2559717438498</v>
      </c>
      <c r="H9" s="102">
        <f t="shared" si="21"/>
        <v>2.333333333333333</v>
      </c>
      <c r="I9" s="103">
        <v>7</v>
      </c>
      <c r="J9" s="104">
        <v>7</v>
      </c>
      <c r="K9" s="104">
        <v>7</v>
      </c>
      <c r="L9" s="104">
        <v>7</v>
      </c>
      <c r="M9" s="104">
        <v>7</v>
      </c>
      <c r="N9" s="104">
        <v>7</v>
      </c>
      <c r="O9" s="104">
        <v>7</v>
      </c>
      <c r="P9" s="104">
        <v>7</v>
      </c>
      <c r="Q9" s="104">
        <v>7</v>
      </c>
      <c r="R9" s="104">
        <v>7</v>
      </c>
      <c r="S9" s="104">
        <v>7</v>
      </c>
      <c r="T9" s="104">
        <v>7</v>
      </c>
      <c r="U9" s="104">
        <v>7</v>
      </c>
      <c r="V9" s="105">
        <v>7</v>
      </c>
      <c r="W9" s="105">
        <v>7</v>
      </c>
      <c r="X9" s="105">
        <v>7</v>
      </c>
      <c r="Y9" s="105">
        <v>7</v>
      </c>
      <c r="Z9" s="105">
        <v>7</v>
      </c>
      <c r="AA9" s="105">
        <v>7</v>
      </c>
      <c r="AB9" s="105">
        <v>7</v>
      </c>
      <c r="AC9" s="106"/>
      <c r="AD9" s="107">
        <f t="shared" si="0"/>
        <v>245.27622094522323</v>
      </c>
      <c r="AE9" s="100">
        <f t="shared" si="1"/>
        <v>735.82866283566966</v>
      </c>
      <c r="AF9" s="100">
        <f t="shared" si="2"/>
        <v>735.82866283566966</v>
      </c>
      <c r="AG9" s="100">
        <f t="shared" si="3"/>
        <v>735.82866283566966</v>
      </c>
      <c r="AH9" s="100">
        <f t="shared" si="4"/>
        <v>735.82866283566966</v>
      </c>
      <c r="AI9" s="100">
        <f t="shared" si="5"/>
        <v>735.82866283566966</v>
      </c>
      <c r="AJ9" s="100">
        <f t="shared" si="6"/>
        <v>735.82866283566966</v>
      </c>
      <c r="AK9" s="100">
        <f t="shared" si="7"/>
        <v>735.82866283566966</v>
      </c>
      <c r="AL9" s="100">
        <f t="shared" si="8"/>
        <v>735.82866283566966</v>
      </c>
      <c r="AM9" s="100">
        <f t="shared" si="9"/>
        <v>735.82866283566966</v>
      </c>
      <c r="AN9" s="100">
        <f t="shared" si="10"/>
        <v>735.82866283566966</v>
      </c>
      <c r="AO9" s="100">
        <f t="shared" si="11"/>
        <v>735.82866283566966</v>
      </c>
      <c r="AP9" s="100">
        <f t="shared" si="12"/>
        <v>735.82866283566966</v>
      </c>
      <c r="AQ9" s="100">
        <f t="shared" si="13"/>
        <v>735.82866283566966</v>
      </c>
      <c r="AR9" s="108">
        <f t="shared" si="14"/>
        <v>735.82866283566966</v>
      </c>
      <c r="AS9" s="108">
        <f t="shared" si="15"/>
        <v>735.82866283566966</v>
      </c>
      <c r="AT9" s="108">
        <f t="shared" si="16"/>
        <v>735.82866283566966</v>
      </c>
      <c r="AU9" s="108">
        <f t="shared" si="17"/>
        <v>735.82866283566966</v>
      </c>
      <c r="AV9" s="108">
        <f t="shared" si="18"/>
        <v>735.82866283566966</v>
      </c>
      <c r="AW9" s="108">
        <f t="shared" si="19"/>
        <v>735.82866283566966</v>
      </c>
      <c r="AX9" s="109">
        <f t="shared" si="20"/>
        <v>735.82866283566966</v>
      </c>
    </row>
    <row r="10" spans="2:50" x14ac:dyDescent="0.2">
      <c r="B10" s="58" t="s">
        <v>119</v>
      </c>
      <c r="C10" s="59" t="s">
        <v>131</v>
      </c>
      <c r="D10" s="60" t="s">
        <v>132</v>
      </c>
      <c r="E10" s="60" t="s">
        <v>133</v>
      </c>
      <c r="F10" s="100">
        <v>7137.7440576130339</v>
      </c>
      <c r="G10" s="101">
        <v>6742.2804347565161</v>
      </c>
      <c r="H10" s="102">
        <f t="shared" si="21"/>
        <v>0.33333333333333331</v>
      </c>
      <c r="I10" s="103">
        <v>1</v>
      </c>
      <c r="J10" s="104">
        <v>1</v>
      </c>
      <c r="K10" s="104">
        <v>1</v>
      </c>
      <c r="L10" s="104">
        <v>1</v>
      </c>
      <c r="M10" s="104">
        <v>1</v>
      </c>
      <c r="N10" s="104">
        <v>1</v>
      </c>
      <c r="O10" s="104">
        <v>1</v>
      </c>
      <c r="P10" s="104">
        <v>1</v>
      </c>
      <c r="Q10" s="104">
        <v>1</v>
      </c>
      <c r="R10" s="104">
        <v>1</v>
      </c>
      <c r="S10" s="104">
        <v>1</v>
      </c>
      <c r="T10" s="104">
        <v>1</v>
      </c>
      <c r="U10" s="104">
        <v>1</v>
      </c>
      <c r="V10" s="105">
        <v>1</v>
      </c>
      <c r="W10" s="105">
        <v>1</v>
      </c>
      <c r="X10" s="105">
        <v>1</v>
      </c>
      <c r="Y10" s="105">
        <v>1</v>
      </c>
      <c r="Z10" s="105">
        <v>1</v>
      </c>
      <c r="AA10" s="105">
        <v>1</v>
      </c>
      <c r="AB10" s="105">
        <v>1</v>
      </c>
      <c r="AC10" s="106"/>
      <c r="AD10" s="107">
        <f t="shared" si="0"/>
        <v>55.520097969478201</v>
      </c>
      <c r="AE10" s="100">
        <f t="shared" si="1"/>
        <v>166.5602939084346</v>
      </c>
      <c r="AF10" s="100">
        <f t="shared" si="2"/>
        <v>166.5602939084346</v>
      </c>
      <c r="AG10" s="100">
        <f t="shared" si="3"/>
        <v>166.5602939084346</v>
      </c>
      <c r="AH10" s="100">
        <f t="shared" si="4"/>
        <v>166.5602939084346</v>
      </c>
      <c r="AI10" s="100">
        <f t="shared" si="5"/>
        <v>166.5602939084346</v>
      </c>
      <c r="AJ10" s="100">
        <f t="shared" si="6"/>
        <v>166.5602939084346</v>
      </c>
      <c r="AK10" s="100">
        <f t="shared" si="7"/>
        <v>166.5602939084346</v>
      </c>
      <c r="AL10" s="100">
        <f t="shared" si="8"/>
        <v>166.5602939084346</v>
      </c>
      <c r="AM10" s="100">
        <f t="shared" si="9"/>
        <v>166.5602939084346</v>
      </c>
      <c r="AN10" s="100">
        <f t="shared" si="10"/>
        <v>166.5602939084346</v>
      </c>
      <c r="AO10" s="100">
        <f t="shared" si="11"/>
        <v>166.5602939084346</v>
      </c>
      <c r="AP10" s="100">
        <f t="shared" si="12"/>
        <v>166.5602939084346</v>
      </c>
      <c r="AQ10" s="100">
        <f t="shared" si="13"/>
        <v>166.5602939084346</v>
      </c>
      <c r="AR10" s="108">
        <f t="shared" si="14"/>
        <v>166.5602939084346</v>
      </c>
      <c r="AS10" s="108">
        <f t="shared" si="15"/>
        <v>166.5602939084346</v>
      </c>
      <c r="AT10" s="108">
        <f t="shared" si="16"/>
        <v>166.5602939084346</v>
      </c>
      <c r="AU10" s="108">
        <f t="shared" si="17"/>
        <v>166.5602939084346</v>
      </c>
      <c r="AV10" s="108">
        <f t="shared" si="18"/>
        <v>166.5602939084346</v>
      </c>
      <c r="AW10" s="108">
        <f t="shared" si="19"/>
        <v>166.5602939084346</v>
      </c>
      <c r="AX10" s="109">
        <f t="shared" si="20"/>
        <v>166.5602939084346</v>
      </c>
    </row>
    <row r="11" spans="2:50" x14ac:dyDescent="0.2">
      <c r="B11" s="58" t="s">
        <v>119</v>
      </c>
      <c r="C11" s="59" t="s">
        <v>131</v>
      </c>
      <c r="D11" s="60" t="s">
        <v>132</v>
      </c>
      <c r="E11" s="60" t="s">
        <v>128</v>
      </c>
      <c r="F11" s="100">
        <v>2993.5986632996946</v>
      </c>
      <c r="G11" s="101">
        <v>3746.8365097721826</v>
      </c>
      <c r="H11" s="102">
        <f t="shared" si="21"/>
        <v>1.6666666666666665</v>
      </c>
      <c r="I11" s="103">
        <v>5</v>
      </c>
      <c r="J11" s="104">
        <v>5</v>
      </c>
      <c r="K11" s="104">
        <v>5</v>
      </c>
      <c r="L11" s="104">
        <v>5</v>
      </c>
      <c r="M11" s="104">
        <v>5</v>
      </c>
      <c r="N11" s="104">
        <v>5</v>
      </c>
      <c r="O11" s="104">
        <v>5</v>
      </c>
      <c r="P11" s="104">
        <v>5</v>
      </c>
      <c r="Q11" s="104">
        <v>5</v>
      </c>
      <c r="R11" s="104">
        <v>5</v>
      </c>
      <c r="S11" s="104">
        <v>5</v>
      </c>
      <c r="T11" s="104">
        <v>5</v>
      </c>
      <c r="U11" s="104">
        <v>5</v>
      </c>
      <c r="V11" s="105">
        <v>5</v>
      </c>
      <c r="W11" s="105">
        <v>5</v>
      </c>
      <c r="X11" s="105">
        <v>5</v>
      </c>
      <c r="Y11" s="105">
        <v>5</v>
      </c>
      <c r="Z11" s="105">
        <v>5</v>
      </c>
      <c r="AA11" s="105">
        <v>5</v>
      </c>
      <c r="AB11" s="105">
        <v>5</v>
      </c>
      <c r="AC11" s="106"/>
      <c r="AD11" s="107">
        <f t="shared" si="0"/>
        <v>134.80870346143752</v>
      </c>
      <c r="AE11" s="100">
        <f t="shared" si="1"/>
        <v>404.42611038431261</v>
      </c>
      <c r="AF11" s="100">
        <f t="shared" si="2"/>
        <v>404.42611038431261</v>
      </c>
      <c r="AG11" s="100">
        <f t="shared" si="3"/>
        <v>404.42611038431261</v>
      </c>
      <c r="AH11" s="100">
        <f t="shared" si="4"/>
        <v>404.42611038431261</v>
      </c>
      <c r="AI11" s="100">
        <f t="shared" si="5"/>
        <v>404.42611038431261</v>
      </c>
      <c r="AJ11" s="100">
        <f t="shared" si="6"/>
        <v>404.42611038431261</v>
      </c>
      <c r="AK11" s="100">
        <f t="shared" si="7"/>
        <v>404.42611038431261</v>
      </c>
      <c r="AL11" s="100">
        <f t="shared" si="8"/>
        <v>404.42611038431261</v>
      </c>
      <c r="AM11" s="100">
        <f t="shared" si="9"/>
        <v>404.42611038431261</v>
      </c>
      <c r="AN11" s="100">
        <f t="shared" si="10"/>
        <v>404.42611038431261</v>
      </c>
      <c r="AO11" s="100">
        <f t="shared" si="11"/>
        <v>404.42611038431261</v>
      </c>
      <c r="AP11" s="100">
        <f t="shared" si="12"/>
        <v>404.42611038431261</v>
      </c>
      <c r="AQ11" s="100">
        <f t="shared" si="13"/>
        <v>404.42611038431261</v>
      </c>
      <c r="AR11" s="108">
        <f t="shared" si="14"/>
        <v>404.42611038431261</v>
      </c>
      <c r="AS11" s="108">
        <f t="shared" si="15"/>
        <v>404.42611038431261</v>
      </c>
      <c r="AT11" s="108">
        <f t="shared" si="16"/>
        <v>404.42611038431261</v>
      </c>
      <c r="AU11" s="108">
        <f t="shared" si="17"/>
        <v>404.42611038431261</v>
      </c>
      <c r="AV11" s="108">
        <f t="shared" si="18"/>
        <v>404.42611038431261</v>
      </c>
      <c r="AW11" s="108">
        <f t="shared" si="19"/>
        <v>404.42611038431261</v>
      </c>
      <c r="AX11" s="109">
        <f t="shared" si="20"/>
        <v>404.42611038431261</v>
      </c>
    </row>
    <row r="12" spans="2:50" x14ac:dyDescent="0.2">
      <c r="B12" s="58" t="s">
        <v>119</v>
      </c>
      <c r="C12" s="59" t="s">
        <v>131</v>
      </c>
      <c r="D12" s="60" t="s">
        <v>132</v>
      </c>
      <c r="E12" s="60" t="s">
        <v>134</v>
      </c>
      <c r="F12" s="100">
        <v>1693.720903394177</v>
      </c>
      <c r="G12" s="101">
        <v>2866.5102361185709</v>
      </c>
      <c r="H12" s="102">
        <f t="shared" si="21"/>
        <v>0.33333333333333331</v>
      </c>
      <c r="I12" s="103">
        <v>1</v>
      </c>
      <c r="J12" s="104">
        <v>1</v>
      </c>
      <c r="K12" s="104">
        <v>1</v>
      </c>
      <c r="L12" s="104">
        <v>1</v>
      </c>
      <c r="M12" s="104">
        <v>1</v>
      </c>
      <c r="N12" s="104">
        <v>1</v>
      </c>
      <c r="O12" s="104">
        <v>1</v>
      </c>
      <c r="P12" s="104">
        <v>1</v>
      </c>
      <c r="Q12" s="104">
        <v>1</v>
      </c>
      <c r="R12" s="104">
        <v>1</v>
      </c>
      <c r="S12" s="104">
        <v>1</v>
      </c>
      <c r="T12" s="104">
        <v>1</v>
      </c>
      <c r="U12" s="104">
        <v>1</v>
      </c>
      <c r="V12" s="105">
        <v>1</v>
      </c>
      <c r="W12" s="105">
        <v>1</v>
      </c>
      <c r="X12" s="105">
        <v>1</v>
      </c>
      <c r="Y12" s="105">
        <v>1</v>
      </c>
      <c r="Z12" s="105">
        <v>1</v>
      </c>
      <c r="AA12" s="105">
        <v>1</v>
      </c>
      <c r="AB12" s="105">
        <v>1</v>
      </c>
      <c r="AC12" s="106"/>
      <c r="AD12" s="107">
        <f t="shared" si="0"/>
        <v>18.240924558050988</v>
      </c>
      <c r="AE12" s="100">
        <f t="shared" si="1"/>
        <v>54.722773674152982</v>
      </c>
      <c r="AF12" s="100">
        <f t="shared" si="2"/>
        <v>54.722773674152982</v>
      </c>
      <c r="AG12" s="100">
        <f t="shared" si="3"/>
        <v>54.722773674152982</v>
      </c>
      <c r="AH12" s="100">
        <f t="shared" si="4"/>
        <v>54.722773674152982</v>
      </c>
      <c r="AI12" s="100">
        <f t="shared" si="5"/>
        <v>54.722773674152982</v>
      </c>
      <c r="AJ12" s="100">
        <f t="shared" si="6"/>
        <v>54.722773674152982</v>
      </c>
      <c r="AK12" s="100">
        <f t="shared" si="7"/>
        <v>54.722773674152982</v>
      </c>
      <c r="AL12" s="100">
        <f t="shared" si="8"/>
        <v>54.722773674152982</v>
      </c>
      <c r="AM12" s="100">
        <f t="shared" si="9"/>
        <v>54.722773674152982</v>
      </c>
      <c r="AN12" s="100">
        <f t="shared" si="10"/>
        <v>54.722773674152982</v>
      </c>
      <c r="AO12" s="100">
        <f t="shared" si="11"/>
        <v>54.722773674152982</v>
      </c>
      <c r="AP12" s="100">
        <f t="shared" si="12"/>
        <v>54.722773674152982</v>
      </c>
      <c r="AQ12" s="100">
        <f t="shared" si="13"/>
        <v>54.722773674152982</v>
      </c>
      <c r="AR12" s="108">
        <f t="shared" si="14"/>
        <v>54.722773674152982</v>
      </c>
      <c r="AS12" s="108">
        <f t="shared" si="15"/>
        <v>54.722773674152982</v>
      </c>
      <c r="AT12" s="108">
        <f t="shared" si="16"/>
        <v>54.722773674152982</v>
      </c>
      <c r="AU12" s="108">
        <f t="shared" si="17"/>
        <v>54.722773674152982</v>
      </c>
      <c r="AV12" s="108">
        <f t="shared" si="18"/>
        <v>54.722773674152982</v>
      </c>
      <c r="AW12" s="108">
        <f t="shared" si="19"/>
        <v>54.722773674152982</v>
      </c>
      <c r="AX12" s="109">
        <f t="shared" si="20"/>
        <v>54.722773674152982</v>
      </c>
    </row>
    <row r="13" spans="2:50" x14ac:dyDescent="0.2">
      <c r="B13" s="58" t="s">
        <v>119</v>
      </c>
      <c r="C13" s="59" t="s">
        <v>131</v>
      </c>
      <c r="D13" s="60" t="s">
        <v>132</v>
      </c>
      <c r="E13" s="60" t="s">
        <v>135</v>
      </c>
      <c r="F13" s="100">
        <v>1357.6563075328406</v>
      </c>
      <c r="G13" s="101">
        <v>2644.6648066317293</v>
      </c>
      <c r="H13" s="102">
        <f t="shared" si="21"/>
        <v>0.33333333333333331</v>
      </c>
      <c r="I13" s="103">
        <v>1</v>
      </c>
      <c r="J13" s="104">
        <v>1</v>
      </c>
      <c r="K13" s="104">
        <v>1</v>
      </c>
      <c r="L13" s="104">
        <v>1</v>
      </c>
      <c r="M13" s="104">
        <v>1</v>
      </c>
      <c r="N13" s="104">
        <v>1</v>
      </c>
      <c r="O13" s="104">
        <v>1</v>
      </c>
      <c r="P13" s="104">
        <v>1</v>
      </c>
      <c r="Q13" s="104">
        <v>1</v>
      </c>
      <c r="R13" s="104">
        <v>1</v>
      </c>
      <c r="S13" s="104">
        <v>1</v>
      </c>
      <c r="T13" s="104">
        <v>1</v>
      </c>
      <c r="U13" s="104">
        <v>1</v>
      </c>
      <c r="V13" s="105">
        <v>1</v>
      </c>
      <c r="W13" s="105">
        <v>1</v>
      </c>
      <c r="X13" s="105">
        <v>1</v>
      </c>
      <c r="Y13" s="105">
        <v>1</v>
      </c>
      <c r="Z13" s="105">
        <v>1</v>
      </c>
      <c r="AA13" s="105">
        <v>1</v>
      </c>
      <c r="AB13" s="105">
        <v>1</v>
      </c>
      <c r="AC13" s="106"/>
      <c r="AD13" s="107">
        <f t="shared" si="0"/>
        <v>16.009284456658278</v>
      </c>
      <c r="AE13" s="100">
        <f t="shared" si="1"/>
        <v>48.027853369974835</v>
      </c>
      <c r="AF13" s="100">
        <f t="shared" si="2"/>
        <v>48.027853369974835</v>
      </c>
      <c r="AG13" s="100">
        <f t="shared" si="3"/>
        <v>48.027853369974835</v>
      </c>
      <c r="AH13" s="100">
        <f t="shared" si="4"/>
        <v>48.027853369974835</v>
      </c>
      <c r="AI13" s="100">
        <f t="shared" si="5"/>
        <v>48.027853369974835</v>
      </c>
      <c r="AJ13" s="100">
        <f t="shared" si="6"/>
        <v>48.027853369974835</v>
      </c>
      <c r="AK13" s="100">
        <f t="shared" si="7"/>
        <v>48.027853369974835</v>
      </c>
      <c r="AL13" s="100">
        <f t="shared" si="8"/>
        <v>48.027853369974835</v>
      </c>
      <c r="AM13" s="100">
        <f t="shared" si="9"/>
        <v>48.027853369974835</v>
      </c>
      <c r="AN13" s="100">
        <f t="shared" si="10"/>
        <v>48.027853369974835</v>
      </c>
      <c r="AO13" s="100">
        <f t="shared" si="11"/>
        <v>48.027853369974835</v>
      </c>
      <c r="AP13" s="100">
        <f t="shared" si="12"/>
        <v>48.027853369974835</v>
      </c>
      <c r="AQ13" s="100">
        <f t="shared" si="13"/>
        <v>48.027853369974835</v>
      </c>
      <c r="AR13" s="108">
        <f t="shared" si="14"/>
        <v>48.027853369974835</v>
      </c>
      <c r="AS13" s="108">
        <f t="shared" si="15"/>
        <v>48.027853369974835</v>
      </c>
      <c r="AT13" s="108">
        <f t="shared" si="16"/>
        <v>48.027853369974835</v>
      </c>
      <c r="AU13" s="108">
        <f t="shared" si="17"/>
        <v>48.027853369974835</v>
      </c>
      <c r="AV13" s="108">
        <f t="shared" si="18"/>
        <v>48.027853369974835</v>
      </c>
      <c r="AW13" s="108">
        <f t="shared" si="19"/>
        <v>48.027853369974835</v>
      </c>
      <c r="AX13" s="109">
        <f t="shared" si="20"/>
        <v>48.027853369974835</v>
      </c>
    </row>
    <row r="14" spans="2:50" x14ac:dyDescent="0.2">
      <c r="B14" s="58" t="s">
        <v>119</v>
      </c>
      <c r="C14" s="59" t="s">
        <v>131</v>
      </c>
      <c r="D14" s="60" t="s">
        <v>132</v>
      </c>
      <c r="E14" s="60" t="s">
        <v>136</v>
      </c>
      <c r="F14" s="100">
        <v>6491.2942203913935</v>
      </c>
      <c r="G14" s="101">
        <v>6252.6097380792889</v>
      </c>
      <c r="H14" s="102">
        <f t="shared" si="21"/>
        <v>0.33333333333333331</v>
      </c>
      <c r="I14" s="103">
        <v>1</v>
      </c>
      <c r="J14" s="104">
        <v>1</v>
      </c>
      <c r="K14" s="104">
        <v>1</v>
      </c>
      <c r="L14" s="104">
        <v>1</v>
      </c>
      <c r="M14" s="104">
        <v>1</v>
      </c>
      <c r="N14" s="104">
        <v>1</v>
      </c>
      <c r="O14" s="104">
        <v>1</v>
      </c>
      <c r="P14" s="104">
        <v>1</v>
      </c>
      <c r="Q14" s="104">
        <v>1</v>
      </c>
      <c r="R14" s="104">
        <v>1</v>
      </c>
      <c r="S14" s="104">
        <v>1</v>
      </c>
      <c r="T14" s="104">
        <v>1</v>
      </c>
      <c r="U14" s="104">
        <v>1</v>
      </c>
      <c r="V14" s="105">
        <v>1</v>
      </c>
      <c r="W14" s="105">
        <v>1</v>
      </c>
      <c r="X14" s="105">
        <v>1</v>
      </c>
      <c r="Y14" s="105">
        <v>1</v>
      </c>
      <c r="Z14" s="105">
        <v>1</v>
      </c>
      <c r="AA14" s="105">
        <v>1</v>
      </c>
      <c r="AB14" s="105">
        <v>1</v>
      </c>
      <c r="AC14" s="106"/>
      <c r="AD14" s="107">
        <f t="shared" si="0"/>
        <v>50.975615833882721</v>
      </c>
      <c r="AE14" s="100">
        <f t="shared" si="1"/>
        <v>152.92684750164818</v>
      </c>
      <c r="AF14" s="100">
        <f t="shared" si="2"/>
        <v>152.92684750164818</v>
      </c>
      <c r="AG14" s="100">
        <f t="shared" si="3"/>
        <v>152.92684750164818</v>
      </c>
      <c r="AH14" s="100">
        <f t="shared" si="4"/>
        <v>152.92684750164818</v>
      </c>
      <c r="AI14" s="100">
        <f t="shared" si="5"/>
        <v>152.92684750164818</v>
      </c>
      <c r="AJ14" s="100">
        <f t="shared" si="6"/>
        <v>152.92684750164818</v>
      </c>
      <c r="AK14" s="100">
        <f t="shared" si="7"/>
        <v>152.92684750164818</v>
      </c>
      <c r="AL14" s="100">
        <f t="shared" si="8"/>
        <v>152.92684750164818</v>
      </c>
      <c r="AM14" s="100">
        <f t="shared" si="9"/>
        <v>152.92684750164818</v>
      </c>
      <c r="AN14" s="100">
        <f t="shared" si="10"/>
        <v>152.92684750164818</v>
      </c>
      <c r="AO14" s="100">
        <f t="shared" si="11"/>
        <v>152.92684750164818</v>
      </c>
      <c r="AP14" s="100">
        <f t="shared" si="12"/>
        <v>152.92684750164818</v>
      </c>
      <c r="AQ14" s="100">
        <f t="shared" si="13"/>
        <v>152.92684750164818</v>
      </c>
      <c r="AR14" s="108">
        <f t="shared" si="14"/>
        <v>152.92684750164818</v>
      </c>
      <c r="AS14" s="108">
        <f t="shared" si="15"/>
        <v>152.92684750164818</v>
      </c>
      <c r="AT14" s="108">
        <f t="shared" si="16"/>
        <v>152.92684750164818</v>
      </c>
      <c r="AU14" s="108">
        <f t="shared" si="17"/>
        <v>152.92684750164818</v>
      </c>
      <c r="AV14" s="108">
        <f t="shared" si="18"/>
        <v>152.92684750164818</v>
      </c>
      <c r="AW14" s="108">
        <f t="shared" si="19"/>
        <v>152.92684750164818</v>
      </c>
      <c r="AX14" s="109">
        <f t="shared" si="20"/>
        <v>152.92684750164818</v>
      </c>
    </row>
    <row r="15" spans="2:50" x14ac:dyDescent="0.2">
      <c r="B15" s="58" t="s">
        <v>119</v>
      </c>
      <c r="C15" s="59" t="s">
        <v>131</v>
      </c>
      <c r="D15" s="60" t="s">
        <v>132</v>
      </c>
      <c r="E15" s="60" t="s">
        <v>137</v>
      </c>
      <c r="F15" s="100">
        <v>1693.720903394177</v>
      </c>
      <c r="G15" s="101">
        <v>2866.5102361185709</v>
      </c>
      <c r="H15" s="102">
        <f t="shared" si="21"/>
        <v>0.66666666666666663</v>
      </c>
      <c r="I15" s="103">
        <v>2</v>
      </c>
      <c r="J15" s="104">
        <v>2</v>
      </c>
      <c r="K15" s="104">
        <v>2</v>
      </c>
      <c r="L15" s="104">
        <v>2</v>
      </c>
      <c r="M15" s="104">
        <v>2</v>
      </c>
      <c r="N15" s="104">
        <v>2</v>
      </c>
      <c r="O15" s="104">
        <v>2</v>
      </c>
      <c r="P15" s="104">
        <v>2</v>
      </c>
      <c r="Q15" s="104">
        <v>2</v>
      </c>
      <c r="R15" s="104">
        <v>2</v>
      </c>
      <c r="S15" s="104">
        <v>2</v>
      </c>
      <c r="T15" s="104">
        <v>2</v>
      </c>
      <c r="U15" s="104">
        <v>2</v>
      </c>
      <c r="V15" s="105">
        <v>2</v>
      </c>
      <c r="W15" s="105">
        <v>2</v>
      </c>
      <c r="X15" s="105">
        <v>2</v>
      </c>
      <c r="Y15" s="105">
        <v>2</v>
      </c>
      <c r="Z15" s="105">
        <v>2</v>
      </c>
      <c r="AA15" s="105">
        <v>2</v>
      </c>
      <c r="AB15" s="105">
        <v>2</v>
      </c>
      <c r="AC15" s="106"/>
      <c r="AD15" s="107">
        <f t="shared" si="0"/>
        <v>36.481849116101976</v>
      </c>
      <c r="AE15" s="100">
        <f t="shared" si="1"/>
        <v>109.44554734830596</v>
      </c>
      <c r="AF15" s="100">
        <f t="shared" si="2"/>
        <v>109.44554734830596</v>
      </c>
      <c r="AG15" s="100">
        <f t="shared" si="3"/>
        <v>109.44554734830596</v>
      </c>
      <c r="AH15" s="100">
        <f t="shared" si="4"/>
        <v>109.44554734830596</v>
      </c>
      <c r="AI15" s="100">
        <f t="shared" si="5"/>
        <v>109.44554734830596</v>
      </c>
      <c r="AJ15" s="100">
        <f t="shared" si="6"/>
        <v>109.44554734830596</v>
      </c>
      <c r="AK15" s="100">
        <f t="shared" si="7"/>
        <v>109.44554734830596</v>
      </c>
      <c r="AL15" s="100">
        <f t="shared" si="8"/>
        <v>109.44554734830596</v>
      </c>
      <c r="AM15" s="100">
        <f t="shared" si="9"/>
        <v>109.44554734830596</v>
      </c>
      <c r="AN15" s="100">
        <f t="shared" si="10"/>
        <v>109.44554734830596</v>
      </c>
      <c r="AO15" s="100">
        <f t="shared" si="11"/>
        <v>109.44554734830596</v>
      </c>
      <c r="AP15" s="100">
        <f t="shared" si="12"/>
        <v>109.44554734830596</v>
      </c>
      <c r="AQ15" s="100">
        <f t="shared" si="13"/>
        <v>109.44554734830596</v>
      </c>
      <c r="AR15" s="108">
        <f t="shared" si="14"/>
        <v>109.44554734830596</v>
      </c>
      <c r="AS15" s="108">
        <f t="shared" si="15"/>
        <v>109.44554734830596</v>
      </c>
      <c r="AT15" s="108">
        <f t="shared" si="16"/>
        <v>109.44554734830596</v>
      </c>
      <c r="AU15" s="108">
        <f t="shared" si="17"/>
        <v>109.44554734830596</v>
      </c>
      <c r="AV15" s="108">
        <f t="shared" si="18"/>
        <v>109.44554734830596</v>
      </c>
      <c r="AW15" s="108">
        <f t="shared" si="19"/>
        <v>109.44554734830596</v>
      </c>
      <c r="AX15" s="109">
        <f t="shared" si="20"/>
        <v>109.44554734830596</v>
      </c>
    </row>
    <row r="16" spans="2:50" x14ac:dyDescent="0.2">
      <c r="B16" s="58" t="s">
        <v>119</v>
      </c>
      <c r="C16" s="59" t="s">
        <v>131</v>
      </c>
      <c r="D16" s="60" t="s">
        <v>138</v>
      </c>
      <c r="E16" s="60" t="s">
        <v>139</v>
      </c>
      <c r="F16" s="100">
        <v>1357.6563075328406</v>
      </c>
      <c r="G16" s="101">
        <v>2644.6648066317293</v>
      </c>
      <c r="H16" s="102">
        <f t="shared" si="21"/>
        <v>1.6666666666666665</v>
      </c>
      <c r="I16" s="103">
        <v>5</v>
      </c>
      <c r="J16" s="104">
        <v>5</v>
      </c>
      <c r="K16" s="104">
        <v>5</v>
      </c>
      <c r="L16" s="104">
        <v>5</v>
      </c>
      <c r="M16" s="104">
        <v>5</v>
      </c>
      <c r="N16" s="104">
        <v>5</v>
      </c>
      <c r="O16" s="104">
        <v>5</v>
      </c>
      <c r="P16" s="104">
        <v>5</v>
      </c>
      <c r="Q16" s="104">
        <v>5</v>
      </c>
      <c r="R16" s="104">
        <v>5</v>
      </c>
      <c r="S16" s="104">
        <v>5</v>
      </c>
      <c r="T16" s="104">
        <v>5</v>
      </c>
      <c r="U16" s="104">
        <v>5</v>
      </c>
      <c r="V16" s="105">
        <v>5</v>
      </c>
      <c r="W16" s="105">
        <v>5</v>
      </c>
      <c r="X16" s="105">
        <v>5</v>
      </c>
      <c r="Y16" s="105">
        <v>5</v>
      </c>
      <c r="Z16" s="105">
        <v>5</v>
      </c>
      <c r="AA16" s="105">
        <v>5</v>
      </c>
      <c r="AB16" s="105">
        <v>5</v>
      </c>
      <c r="AC16" s="106"/>
      <c r="AD16" s="107">
        <f t="shared" si="0"/>
        <v>80.046422283291378</v>
      </c>
      <c r="AE16" s="100">
        <f t="shared" si="1"/>
        <v>240.13926684987416</v>
      </c>
      <c r="AF16" s="100">
        <f t="shared" si="2"/>
        <v>240.13926684987416</v>
      </c>
      <c r="AG16" s="100">
        <f t="shared" si="3"/>
        <v>240.13926684987416</v>
      </c>
      <c r="AH16" s="100">
        <f t="shared" si="4"/>
        <v>240.13926684987416</v>
      </c>
      <c r="AI16" s="100">
        <f t="shared" si="5"/>
        <v>240.13926684987416</v>
      </c>
      <c r="AJ16" s="100">
        <f t="shared" si="6"/>
        <v>240.13926684987416</v>
      </c>
      <c r="AK16" s="100">
        <f t="shared" si="7"/>
        <v>240.13926684987416</v>
      </c>
      <c r="AL16" s="100">
        <f t="shared" si="8"/>
        <v>240.13926684987416</v>
      </c>
      <c r="AM16" s="100">
        <f t="shared" si="9"/>
        <v>240.13926684987416</v>
      </c>
      <c r="AN16" s="100">
        <f t="shared" si="10"/>
        <v>240.13926684987416</v>
      </c>
      <c r="AO16" s="100">
        <f t="shared" si="11"/>
        <v>240.13926684987416</v>
      </c>
      <c r="AP16" s="100">
        <f t="shared" si="12"/>
        <v>240.13926684987416</v>
      </c>
      <c r="AQ16" s="100">
        <f t="shared" si="13"/>
        <v>240.13926684987416</v>
      </c>
      <c r="AR16" s="108">
        <f t="shared" si="14"/>
        <v>240.13926684987416</v>
      </c>
      <c r="AS16" s="108">
        <f t="shared" si="15"/>
        <v>240.13926684987416</v>
      </c>
      <c r="AT16" s="108">
        <f t="shared" si="16"/>
        <v>240.13926684987416</v>
      </c>
      <c r="AU16" s="108">
        <f t="shared" si="17"/>
        <v>240.13926684987416</v>
      </c>
      <c r="AV16" s="108">
        <f t="shared" si="18"/>
        <v>240.13926684987416</v>
      </c>
      <c r="AW16" s="108">
        <f t="shared" si="19"/>
        <v>240.13926684987416</v>
      </c>
      <c r="AX16" s="109">
        <f t="shared" si="20"/>
        <v>240.13926684987416</v>
      </c>
    </row>
    <row r="17" spans="2:50" x14ac:dyDescent="0.2">
      <c r="B17" s="58" t="s">
        <v>119</v>
      </c>
      <c r="C17" s="59" t="s">
        <v>131</v>
      </c>
      <c r="D17" s="60" t="s">
        <v>140</v>
      </c>
      <c r="E17" s="60" t="s">
        <v>141</v>
      </c>
      <c r="F17" s="100">
        <v>1194.648231134983</v>
      </c>
      <c r="G17" s="101">
        <v>2543.2113351514254</v>
      </c>
      <c r="H17" s="102">
        <f t="shared" si="21"/>
        <v>10.666666666666666</v>
      </c>
      <c r="I17" s="103">
        <v>32</v>
      </c>
      <c r="J17" s="104">
        <v>32</v>
      </c>
      <c r="K17" s="104">
        <v>32</v>
      </c>
      <c r="L17" s="104">
        <v>32</v>
      </c>
      <c r="M17" s="104">
        <v>32</v>
      </c>
      <c r="N17" s="104">
        <v>32</v>
      </c>
      <c r="O17" s="104">
        <v>32</v>
      </c>
      <c r="P17" s="104">
        <v>32</v>
      </c>
      <c r="Q17" s="104">
        <v>32</v>
      </c>
      <c r="R17" s="104">
        <v>32</v>
      </c>
      <c r="S17" s="104">
        <v>32</v>
      </c>
      <c r="T17" s="104">
        <v>32</v>
      </c>
      <c r="U17" s="104">
        <v>32</v>
      </c>
      <c r="V17" s="105">
        <v>32</v>
      </c>
      <c r="W17" s="105">
        <v>32</v>
      </c>
      <c r="X17" s="105">
        <v>32</v>
      </c>
      <c r="Y17" s="105">
        <v>32</v>
      </c>
      <c r="Z17" s="105">
        <v>32</v>
      </c>
      <c r="AA17" s="105">
        <v>32</v>
      </c>
      <c r="AB17" s="105">
        <v>32</v>
      </c>
      <c r="AC17" s="106"/>
      <c r="AD17" s="107">
        <f t="shared" si="0"/>
        <v>478.44602448466026</v>
      </c>
      <c r="AE17" s="100">
        <f t="shared" si="1"/>
        <v>1435.3380734539808</v>
      </c>
      <c r="AF17" s="100">
        <f t="shared" si="2"/>
        <v>1435.3380734539808</v>
      </c>
      <c r="AG17" s="100">
        <f t="shared" si="3"/>
        <v>1435.3380734539808</v>
      </c>
      <c r="AH17" s="100">
        <f t="shared" si="4"/>
        <v>1435.3380734539808</v>
      </c>
      <c r="AI17" s="100">
        <f t="shared" si="5"/>
        <v>1435.3380734539808</v>
      </c>
      <c r="AJ17" s="100">
        <f t="shared" si="6"/>
        <v>1435.3380734539808</v>
      </c>
      <c r="AK17" s="100">
        <f t="shared" si="7"/>
        <v>1435.3380734539808</v>
      </c>
      <c r="AL17" s="100">
        <f t="shared" si="8"/>
        <v>1435.3380734539808</v>
      </c>
      <c r="AM17" s="100">
        <f t="shared" si="9"/>
        <v>1435.3380734539808</v>
      </c>
      <c r="AN17" s="100">
        <f t="shared" si="10"/>
        <v>1435.3380734539808</v>
      </c>
      <c r="AO17" s="100">
        <f t="shared" si="11"/>
        <v>1435.3380734539808</v>
      </c>
      <c r="AP17" s="100">
        <f t="shared" si="12"/>
        <v>1435.3380734539808</v>
      </c>
      <c r="AQ17" s="100">
        <f t="shared" si="13"/>
        <v>1435.3380734539808</v>
      </c>
      <c r="AR17" s="108">
        <f t="shared" si="14"/>
        <v>1435.3380734539808</v>
      </c>
      <c r="AS17" s="108">
        <f t="shared" si="15"/>
        <v>1435.3380734539808</v>
      </c>
      <c r="AT17" s="108">
        <f t="shared" si="16"/>
        <v>1435.3380734539808</v>
      </c>
      <c r="AU17" s="108">
        <f t="shared" si="17"/>
        <v>1435.3380734539808</v>
      </c>
      <c r="AV17" s="108">
        <f t="shared" si="18"/>
        <v>1435.3380734539808</v>
      </c>
      <c r="AW17" s="108">
        <f t="shared" si="19"/>
        <v>1435.3380734539808</v>
      </c>
      <c r="AX17" s="109">
        <f t="shared" si="20"/>
        <v>1435.3380734539808</v>
      </c>
    </row>
    <row r="18" spans="2:50" x14ac:dyDescent="0.2">
      <c r="B18" s="58" t="s">
        <v>119</v>
      </c>
      <c r="C18" s="59" t="s">
        <v>131</v>
      </c>
      <c r="D18" s="60" t="s">
        <v>142</v>
      </c>
      <c r="E18" s="60" t="s">
        <v>130</v>
      </c>
      <c r="F18" s="100">
        <v>10946.103979483527</v>
      </c>
      <c r="G18" s="101">
        <v>11415.55630121805</v>
      </c>
      <c r="H18" s="102">
        <f t="shared" si="21"/>
        <v>0.33333333333333331</v>
      </c>
      <c r="I18" s="103">
        <v>1</v>
      </c>
      <c r="J18" s="104">
        <v>1</v>
      </c>
      <c r="K18" s="104">
        <v>1</v>
      </c>
      <c r="L18" s="104">
        <v>1</v>
      </c>
      <c r="M18" s="104">
        <v>1</v>
      </c>
      <c r="N18" s="104">
        <v>1</v>
      </c>
      <c r="O18" s="104">
        <v>1</v>
      </c>
      <c r="P18" s="104">
        <v>1</v>
      </c>
      <c r="Q18" s="104">
        <v>1</v>
      </c>
      <c r="R18" s="104">
        <v>1</v>
      </c>
      <c r="S18" s="104">
        <v>1</v>
      </c>
      <c r="T18" s="104">
        <v>1</v>
      </c>
      <c r="U18" s="104">
        <v>1</v>
      </c>
      <c r="V18" s="105">
        <v>1</v>
      </c>
      <c r="W18" s="105">
        <v>1</v>
      </c>
      <c r="X18" s="105">
        <v>1</v>
      </c>
      <c r="Y18" s="105">
        <v>1</v>
      </c>
      <c r="Z18" s="105">
        <v>1</v>
      </c>
      <c r="AA18" s="105">
        <v>1</v>
      </c>
      <c r="AB18" s="105">
        <v>1</v>
      </c>
      <c r="AC18" s="106"/>
      <c r="AD18" s="107">
        <f t="shared" si="0"/>
        <v>89.446641122806312</v>
      </c>
      <c r="AE18" s="100">
        <f t="shared" si="1"/>
        <v>268.33992336841897</v>
      </c>
      <c r="AF18" s="100">
        <f t="shared" si="2"/>
        <v>268.33992336841897</v>
      </c>
      <c r="AG18" s="100">
        <f t="shared" si="3"/>
        <v>268.33992336841897</v>
      </c>
      <c r="AH18" s="100">
        <f t="shared" si="4"/>
        <v>268.33992336841897</v>
      </c>
      <c r="AI18" s="100">
        <f t="shared" si="5"/>
        <v>268.33992336841897</v>
      </c>
      <c r="AJ18" s="100">
        <f t="shared" si="6"/>
        <v>268.33992336841897</v>
      </c>
      <c r="AK18" s="100">
        <f t="shared" si="7"/>
        <v>268.33992336841897</v>
      </c>
      <c r="AL18" s="100">
        <f t="shared" si="8"/>
        <v>268.33992336841897</v>
      </c>
      <c r="AM18" s="100">
        <f t="shared" si="9"/>
        <v>268.33992336841897</v>
      </c>
      <c r="AN18" s="100">
        <f t="shared" si="10"/>
        <v>268.33992336841897</v>
      </c>
      <c r="AO18" s="100">
        <f t="shared" si="11"/>
        <v>268.33992336841897</v>
      </c>
      <c r="AP18" s="100">
        <f t="shared" si="12"/>
        <v>268.33992336841897</v>
      </c>
      <c r="AQ18" s="100">
        <f t="shared" si="13"/>
        <v>268.33992336841897</v>
      </c>
      <c r="AR18" s="108">
        <f t="shared" si="14"/>
        <v>268.33992336841897</v>
      </c>
      <c r="AS18" s="108">
        <f t="shared" si="15"/>
        <v>268.33992336841897</v>
      </c>
      <c r="AT18" s="108">
        <f t="shared" si="16"/>
        <v>268.33992336841897</v>
      </c>
      <c r="AU18" s="108">
        <f t="shared" si="17"/>
        <v>268.33992336841897</v>
      </c>
      <c r="AV18" s="108">
        <f t="shared" si="18"/>
        <v>268.33992336841897</v>
      </c>
      <c r="AW18" s="108">
        <f t="shared" si="19"/>
        <v>268.33992336841897</v>
      </c>
      <c r="AX18" s="109">
        <f t="shared" si="20"/>
        <v>268.33992336841897</v>
      </c>
    </row>
    <row r="19" spans="2:50" x14ac:dyDescent="0.2">
      <c r="B19" s="58" t="s">
        <v>119</v>
      </c>
      <c r="C19" s="59" t="s">
        <v>131</v>
      </c>
      <c r="D19" s="60" t="s">
        <v>142</v>
      </c>
      <c r="E19" s="60" t="s">
        <v>128</v>
      </c>
      <c r="F19" s="100">
        <v>5621.5456483781682</v>
      </c>
      <c r="G19" s="101">
        <v>5565.0226865912255</v>
      </c>
      <c r="H19" s="102">
        <f t="shared" si="21"/>
        <v>0.33333333333333331</v>
      </c>
      <c r="I19" s="103">
        <v>1</v>
      </c>
      <c r="J19" s="104">
        <v>1</v>
      </c>
      <c r="K19" s="104">
        <v>1</v>
      </c>
      <c r="L19" s="104">
        <v>1</v>
      </c>
      <c r="M19" s="104">
        <v>1</v>
      </c>
      <c r="N19" s="104">
        <v>1</v>
      </c>
      <c r="O19" s="104">
        <v>1</v>
      </c>
      <c r="P19" s="104">
        <v>1</v>
      </c>
      <c r="Q19" s="104">
        <v>1</v>
      </c>
      <c r="R19" s="104">
        <v>1</v>
      </c>
      <c r="S19" s="104">
        <v>1</v>
      </c>
      <c r="T19" s="104">
        <v>1</v>
      </c>
      <c r="U19" s="104">
        <v>1</v>
      </c>
      <c r="V19" s="105">
        <v>1</v>
      </c>
      <c r="W19" s="105">
        <v>1</v>
      </c>
      <c r="X19" s="105">
        <v>1</v>
      </c>
      <c r="Y19" s="105">
        <v>1</v>
      </c>
      <c r="Z19" s="105">
        <v>1</v>
      </c>
      <c r="AA19" s="105">
        <v>1</v>
      </c>
      <c r="AB19" s="105">
        <v>1</v>
      </c>
      <c r="AC19" s="106"/>
      <c r="AD19" s="107">
        <f t="shared" si="0"/>
        <v>44.746273339877575</v>
      </c>
      <c r="AE19" s="100">
        <f t="shared" si="1"/>
        <v>134.23882001963273</v>
      </c>
      <c r="AF19" s="100">
        <f t="shared" si="2"/>
        <v>134.23882001963273</v>
      </c>
      <c r="AG19" s="100">
        <f t="shared" si="3"/>
        <v>134.23882001963273</v>
      </c>
      <c r="AH19" s="100">
        <f t="shared" si="4"/>
        <v>134.23882001963273</v>
      </c>
      <c r="AI19" s="100">
        <f t="shared" si="5"/>
        <v>134.23882001963273</v>
      </c>
      <c r="AJ19" s="100">
        <f t="shared" si="6"/>
        <v>134.23882001963273</v>
      </c>
      <c r="AK19" s="100">
        <f t="shared" si="7"/>
        <v>134.23882001963273</v>
      </c>
      <c r="AL19" s="100">
        <f t="shared" si="8"/>
        <v>134.23882001963273</v>
      </c>
      <c r="AM19" s="100">
        <f t="shared" si="9"/>
        <v>134.23882001963273</v>
      </c>
      <c r="AN19" s="100">
        <f t="shared" si="10"/>
        <v>134.23882001963273</v>
      </c>
      <c r="AO19" s="100">
        <f t="shared" si="11"/>
        <v>134.23882001963273</v>
      </c>
      <c r="AP19" s="100">
        <f t="shared" si="12"/>
        <v>134.23882001963273</v>
      </c>
      <c r="AQ19" s="100">
        <f t="shared" si="13"/>
        <v>134.23882001963273</v>
      </c>
      <c r="AR19" s="108">
        <f t="shared" si="14"/>
        <v>134.23882001963273</v>
      </c>
      <c r="AS19" s="108">
        <f t="shared" si="15"/>
        <v>134.23882001963273</v>
      </c>
      <c r="AT19" s="108">
        <f t="shared" si="16"/>
        <v>134.23882001963273</v>
      </c>
      <c r="AU19" s="108">
        <f t="shared" si="17"/>
        <v>134.23882001963273</v>
      </c>
      <c r="AV19" s="108">
        <f t="shared" si="18"/>
        <v>134.23882001963273</v>
      </c>
      <c r="AW19" s="108">
        <f t="shared" si="19"/>
        <v>134.23882001963273</v>
      </c>
      <c r="AX19" s="109">
        <f t="shared" si="20"/>
        <v>134.23882001963273</v>
      </c>
    </row>
    <row r="20" spans="2:50" x14ac:dyDescent="0.2">
      <c r="B20" s="58" t="s">
        <v>119</v>
      </c>
      <c r="C20" s="59" t="s">
        <v>131</v>
      </c>
      <c r="D20" s="60" t="s">
        <v>143</v>
      </c>
      <c r="E20" s="60" t="s">
        <v>130</v>
      </c>
      <c r="F20" s="100">
        <v>8634.9620743906162</v>
      </c>
      <c r="G20" s="101">
        <v>9330.1359221892199</v>
      </c>
      <c r="H20" s="102">
        <f t="shared" si="21"/>
        <v>0.33333333333333331</v>
      </c>
      <c r="I20" s="103">
        <v>1</v>
      </c>
      <c r="J20" s="104">
        <v>1</v>
      </c>
      <c r="K20" s="104">
        <v>1</v>
      </c>
      <c r="L20" s="104">
        <v>1</v>
      </c>
      <c r="M20" s="104">
        <v>1</v>
      </c>
      <c r="N20" s="104">
        <v>1</v>
      </c>
      <c r="O20" s="104">
        <v>1</v>
      </c>
      <c r="P20" s="104">
        <v>1</v>
      </c>
      <c r="Q20" s="104">
        <v>1</v>
      </c>
      <c r="R20" s="104">
        <v>1</v>
      </c>
      <c r="S20" s="104">
        <v>1</v>
      </c>
      <c r="T20" s="104">
        <v>1</v>
      </c>
      <c r="U20" s="104">
        <v>1</v>
      </c>
      <c r="V20" s="105">
        <v>1</v>
      </c>
      <c r="W20" s="105">
        <v>1</v>
      </c>
      <c r="X20" s="105">
        <v>1</v>
      </c>
      <c r="Y20" s="105">
        <v>1</v>
      </c>
      <c r="Z20" s="105">
        <v>1</v>
      </c>
      <c r="AA20" s="105">
        <v>1</v>
      </c>
      <c r="AB20" s="105">
        <v>1</v>
      </c>
      <c r="AC20" s="106"/>
      <c r="AD20" s="107">
        <f t="shared" si="0"/>
        <v>71.860391986319328</v>
      </c>
      <c r="AE20" s="100">
        <f t="shared" si="1"/>
        <v>215.58117595895806</v>
      </c>
      <c r="AF20" s="100">
        <f t="shared" si="2"/>
        <v>215.58117595895806</v>
      </c>
      <c r="AG20" s="100">
        <f t="shared" si="3"/>
        <v>215.58117595895806</v>
      </c>
      <c r="AH20" s="100">
        <f t="shared" si="4"/>
        <v>215.58117595895806</v>
      </c>
      <c r="AI20" s="100">
        <f t="shared" si="5"/>
        <v>215.58117595895806</v>
      </c>
      <c r="AJ20" s="100">
        <f t="shared" si="6"/>
        <v>215.58117595895806</v>
      </c>
      <c r="AK20" s="100">
        <f t="shared" si="7"/>
        <v>215.58117595895806</v>
      </c>
      <c r="AL20" s="100">
        <f t="shared" si="8"/>
        <v>215.58117595895806</v>
      </c>
      <c r="AM20" s="100">
        <f t="shared" si="9"/>
        <v>215.58117595895806</v>
      </c>
      <c r="AN20" s="100">
        <f t="shared" si="10"/>
        <v>215.58117595895806</v>
      </c>
      <c r="AO20" s="100">
        <f t="shared" si="11"/>
        <v>215.58117595895806</v>
      </c>
      <c r="AP20" s="100">
        <f t="shared" si="12"/>
        <v>215.58117595895806</v>
      </c>
      <c r="AQ20" s="100">
        <f t="shared" si="13"/>
        <v>215.58117595895806</v>
      </c>
      <c r="AR20" s="108">
        <f t="shared" si="14"/>
        <v>215.58117595895806</v>
      </c>
      <c r="AS20" s="108">
        <f t="shared" si="15"/>
        <v>215.58117595895806</v>
      </c>
      <c r="AT20" s="108">
        <f t="shared" si="16"/>
        <v>215.58117595895806</v>
      </c>
      <c r="AU20" s="108">
        <f t="shared" si="17"/>
        <v>215.58117595895806</v>
      </c>
      <c r="AV20" s="108">
        <f t="shared" si="18"/>
        <v>215.58117595895806</v>
      </c>
      <c r="AW20" s="108">
        <f t="shared" si="19"/>
        <v>215.58117595895806</v>
      </c>
      <c r="AX20" s="109">
        <f t="shared" si="20"/>
        <v>215.58117595895806</v>
      </c>
    </row>
    <row r="21" spans="2:50" x14ac:dyDescent="0.2">
      <c r="B21" s="58" t="s">
        <v>119</v>
      </c>
      <c r="C21" s="59" t="s">
        <v>131</v>
      </c>
      <c r="D21" s="60" t="s">
        <v>143</v>
      </c>
      <c r="E21" s="60" t="s">
        <v>128</v>
      </c>
      <c r="F21" s="100">
        <v>3965.6614750458984</v>
      </c>
      <c r="G21" s="101">
        <v>4423.3382607116846</v>
      </c>
      <c r="H21" s="102">
        <f t="shared" si="21"/>
        <v>3</v>
      </c>
      <c r="I21" s="103">
        <v>9</v>
      </c>
      <c r="J21" s="104">
        <v>9</v>
      </c>
      <c r="K21" s="104">
        <v>9</v>
      </c>
      <c r="L21" s="104">
        <v>9</v>
      </c>
      <c r="M21" s="104">
        <v>9</v>
      </c>
      <c r="N21" s="104">
        <v>9</v>
      </c>
      <c r="O21" s="104">
        <v>9</v>
      </c>
      <c r="P21" s="104">
        <v>9</v>
      </c>
      <c r="Q21" s="104">
        <v>9</v>
      </c>
      <c r="R21" s="104">
        <v>9</v>
      </c>
      <c r="S21" s="104">
        <v>9</v>
      </c>
      <c r="T21" s="104">
        <v>9</v>
      </c>
      <c r="U21" s="104">
        <v>9</v>
      </c>
      <c r="V21" s="105">
        <v>9</v>
      </c>
      <c r="W21" s="105">
        <v>9</v>
      </c>
      <c r="X21" s="105">
        <v>9</v>
      </c>
      <c r="Y21" s="105">
        <v>9</v>
      </c>
      <c r="Z21" s="105">
        <v>9</v>
      </c>
      <c r="AA21" s="105">
        <v>9</v>
      </c>
      <c r="AB21" s="105">
        <v>9</v>
      </c>
      <c r="AC21" s="106"/>
      <c r="AD21" s="107">
        <f t="shared" si="0"/>
        <v>302.00399048727297</v>
      </c>
      <c r="AE21" s="100">
        <f t="shared" si="1"/>
        <v>906.01197146181892</v>
      </c>
      <c r="AF21" s="100">
        <f t="shared" si="2"/>
        <v>906.01197146181892</v>
      </c>
      <c r="AG21" s="100">
        <f t="shared" si="3"/>
        <v>906.01197146181892</v>
      </c>
      <c r="AH21" s="100">
        <f t="shared" si="4"/>
        <v>906.01197146181892</v>
      </c>
      <c r="AI21" s="100">
        <f t="shared" si="5"/>
        <v>906.01197146181892</v>
      </c>
      <c r="AJ21" s="100">
        <f t="shared" si="6"/>
        <v>906.01197146181892</v>
      </c>
      <c r="AK21" s="100">
        <f t="shared" si="7"/>
        <v>906.01197146181892</v>
      </c>
      <c r="AL21" s="100">
        <f t="shared" si="8"/>
        <v>906.01197146181892</v>
      </c>
      <c r="AM21" s="100">
        <f t="shared" si="9"/>
        <v>906.01197146181892</v>
      </c>
      <c r="AN21" s="100">
        <f t="shared" si="10"/>
        <v>906.01197146181892</v>
      </c>
      <c r="AO21" s="100">
        <f t="shared" si="11"/>
        <v>906.01197146181892</v>
      </c>
      <c r="AP21" s="100">
        <f t="shared" si="12"/>
        <v>906.01197146181892</v>
      </c>
      <c r="AQ21" s="100">
        <f t="shared" si="13"/>
        <v>906.01197146181892</v>
      </c>
      <c r="AR21" s="108">
        <f t="shared" si="14"/>
        <v>906.01197146181892</v>
      </c>
      <c r="AS21" s="108">
        <f t="shared" si="15"/>
        <v>906.01197146181892</v>
      </c>
      <c r="AT21" s="108">
        <f t="shared" si="16"/>
        <v>906.01197146181892</v>
      </c>
      <c r="AU21" s="108">
        <f t="shared" si="17"/>
        <v>906.01197146181892</v>
      </c>
      <c r="AV21" s="108">
        <f t="shared" si="18"/>
        <v>906.01197146181892</v>
      </c>
      <c r="AW21" s="108">
        <f t="shared" si="19"/>
        <v>906.01197146181892</v>
      </c>
      <c r="AX21" s="109">
        <f t="shared" si="20"/>
        <v>906.01197146181892</v>
      </c>
    </row>
    <row r="22" spans="2:50" x14ac:dyDescent="0.2">
      <c r="B22" s="58" t="s">
        <v>119</v>
      </c>
      <c r="C22" s="59" t="s">
        <v>131</v>
      </c>
      <c r="D22" s="60" t="s">
        <v>144</v>
      </c>
      <c r="E22" s="60" t="s">
        <v>145</v>
      </c>
      <c r="F22" s="100">
        <v>15294.846839549658</v>
      </c>
      <c r="G22" s="101">
        <v>17888.713081875998</v>
      </c>
      <c r="H22" s="102">
        <f t="shared" si="21"/>
        <v>0.33333333333333331</v>
      </c>
      <c r="I22" s="103">
        <v>1</v>
      </c>
      <c r="J22" s="104">
        <v>1</v>
      </c>
      <c r="K22" s="104">
        <v>1</v>
      </c>
      <c r="L22" s="104">
        <v>1</v>
      </c>
      <c r="M22" s="104">
        <v>1</v>
      </c>
      <c r="N22" s="104">
        <v>1</v>
      </c>
      <c r="O22" s="104">
        <v>1</v>
      </c>
      <c r="P22" s="104">
        <v>1</v>
      </c>
      <c r="Q22" s="104">
        <v>1</v>
      </c>
      <c r="R22" s="104">
        <v>1</v>
      </c>
      <c r="S22" s="104">
        <v>1</v>
      </c>
      <c r="T22" s="104">
        <v>1</v>
      </c>
      <c r="U22" s="104">
        <v>1</v>
      </c>
      <c r="V22" s="105">
        <v>1</v>
      </c>
      <c r="W22" s="105">
        <v>1</v>
      </c>
      <c r="X22" s="105">
        <v>1</v>
      </c>
      <c r="Y22" s="105">
        <v>1</v>
      </c>
      <c r="Z22" s="105">
        <v>1</v>
      </c>
      <c r="AA22" s="105">
        <v>1</v>
      </c>
      <c r="AB22" s="105">
        <v>1</v>
      </c>
      <c r="AC22" s="106"/>
      <c r="AD22" s="107">
        <f t="shared" si="0"/>
        <v>132.73423968570259</v>
      </c>
      <c r="AE22" s="100">
        <f t="shared" si="1"/>
        <v>398.20271905710791</v>
      </c>
      <c r="AF22" s="100">
        <f t="shared" si="2"/>
        <v>398.20271905710791</v>
      </c>
      <c r="AG22" s="100">
        <f t="shared" si="3"/>
        <v>398.20271905710791</v>
      </c>
      <c r="AH22" s="100">
        <f t="shared" si="4"/>
        <v>398.20271905710791</v>
      </c>
      <c r="AI22" s="100">
        <f t="shared" si="5"/>
        <v>398.20271905710791</v>
      </c>
      <c r="AJ22" s="100">
        <f t="shared" si="6"/>
        <v>398.20271905710791</v>
      </c>
      <c r="AK22" s="100">
        <f t="shared" si="7"/>
        <v>398.20271905710791</v>
      </c>
      <c r="AL22" s="100">
        <f t="shared" si="8"/>
        <v>398.20271905710791</v>
      </c>
      <c r="AM22" s="100">
        <f t="shared" si="9"/>
        <v>398.20271905710791</v>
      </c>
      <c r="AN22" s="100">
        <f t="shared" si="10"/>
        <v>398.20271905710791</v>
      </c>
      <c r="AO22" s="100">
        <f t="shared" si="11"/>
        <v>398.20271905710791</v>
      </c>
      <c r="AP22" s="100">
        <f t="shared" si="12"/>
        <v>398.20271905710791</v>
      </c>
      <c r="AQ22" s="100">
        <f t="shared" si="13"/>
        <v>398.20271905710791</v>
      </c>
      <c r="AR22" s="108">
        <f t="shared" si="14"/>
        <v>398.20271905710791</v>
      </c>
      <c r="AS22" s="108">
        <f t="shared" si="15"/>
        <v>398.20271905710791</v>
      </c>
      <c r="AT22" s="108">
        <f t="shared" si="16"/>
        <v>398.20271905710791</v>
      </c>
      <c r="AU22" s="108">
        <f t="shared" si="17"/>
        <v>398.20271905710791</v>
      </c>
      <c r="AV22" s="108">
        <f t="shared" si="18"/>
        <v>398.20271905710791</v>
      </c>
      <c r="AW22" s="108">
        <f t="shared" si="19"/>
        <v>398.20271905710791</v>
      </c>
      <c r="AX22" s="109">
        <f t="shared" si="20"/>
        <v>398.20271905710791</v>
      </c>
    </row>
    <row r="23" spans="2:50" x14ac:dyDescent="0.2">
      <c r="B23" s="58" t="s">
        <v>119</v>
      </c>
      <c r="C23" s="59" t="s">
        <v>131</v>
      </c>
      <c r="D23" s="60" t="s">
        <v>144</v>
      </c>
      <c r="E23" s="60" t="s">
        <v>146</v>
      </c>
      <c r="F23" s="100">
        <v>3877.5825296558842</v>
      </c>
      <c r="G23" s="101">
        <v>4383.6385149358675</v>
      </c>
      <c r="H23" s="102">
        <f t="shared" si="21"/>
        <v>0.33333333333333331</v>
      </c>
      <c r="I23" s="103">
        <v>1</v>
      </c>
      <c r="J23" s="104">
        <v>1</v>
      </c>
      <c r="K23" s="104">
        <v>1</v>
      </c>
      <c r="L23" s="104">
        <v>1</v>
      </c>
      <c r="M23" s="104">
        <v>1</v>
      </c>
      <c r="N23" s="104">
        <v>1</v>
      </c>
      <c r="O23" s="104">
        <v>1</v>
      </c>
      <c r="P23" s="104">
        <v>1</v>
      </c>
      <c r="Q23" s="104">
        <v>1</v>
      </c>
      <c r="R23" s="104">
        <v>1</v>
      </c>
      <c r="S23" s="104">
        <v>1</v>
      </c>
      <c r="T23" s="104">
        <v>1</v>
      </c>
      <c r="U23" s="104">
        <v>1</v>
      </c>
      <c r="V23" s="105">
        <v>1</v>
      </c>
      <c r="W23" s="105">
        <v>1</v>
      </c>
      <c r="X23" s="105">
        <v>1</v>
      </c>
      <c r="Y23" s="105">
        <v>1</v>
      </c>
      <c r="Z23" s="105">
        <v>1</v>
      </c>
      <c r="AA23" s="105">
        <v>1</v>
      </c>
      <c r="AB23" s="105">
        <v>1</v>
      </c>
      <c r="AC23" s="106"/>
      <c r="AD23" s="107">
        <f t="shared" si="0"/>
        <v>33.044884178367006</v>
      </c>
      <c r="AE23" s="100">
        <f t="shared" si="1"/>
        <v>99.134652535101026</v>
      </c>
      <c r="AF23" s="100">
        <f t="shared" si="2"/>
        <v>99.134652535101026</v>
      </c>
      <c r="AG23" s="100">
        <f t="shared" si="3"/>
        <v>99.134652535101026</v>
      </c>
      <c r="AH23" s="100">
        <f t="shared" si="4"/>
        <v>99.134652535101026</v>
      </c>
      <c r="AI23" s="100">
        <f t="shared" si="5"/>
        <v>99.134652535101026</v>
      </c>
      <c r="AJ23" s="100">
        <f t="shared" si="6"/>
        <v>99.134652535101026</v>
      </c>
      <c r="AK23" s="100">
        <f t="shared" si="7"/>
        <v>99.134652535101026</v>
      </c>
      <c r="AL23" s="100">
        <f t="shared" si="8"/>
        <v>99.134652535101026</v>
      </c>
      <c r="AM23" s="100">
        <f t="shared" si="9"/>
        <v>99.134652535101026</v>
      </c>
      <c r="AN23" s="100">
        <f t="shared" si="10"/>
        <v>99.134652535101026</v>
      </c>
      <c r="AO23" s="100">
        <f t="shared" si="11"/>
        <v>99.134652535101026</v>
      </c>
      <c r="AP23" s="100">
        <f t="shared" si="12"/>
        <v>99.134652535101026</v>
      </c>
      <c r="AQ23" s="100">
        <f t="shared" si="13"/>
        <v>99.134652535101026</v>
      </c>
      <c r="AR23" s="108">
        <f t="shared" si="14"/>
        <v>99.134652535101026</v>
      </c>
      <c r="AS23" s="108">
        <f t="shared" si="15"/>
        <v>99.134652535101026</v>
      </c>
      <c r="AT23" s="108">
        <f t="shared" si="16"/>
        <v>99.134652535101026</v>
      </c>
      <c r="AU23" s="108">
        <f t="shared" si="17"/>
        <v>99.134652535101026</v>
      </c>
      <c r="AV23" s="108">
        <f t="shared" si="18"/>
        <v>99.134652535101026</v>
      </c>
      <c r="AW23" s="108">
        <f t="shared" si="19"/>
        <v>99.134652535101026</v>
      </c>
      <c r="AX23" s="109">
        <f t="shared" si="20"/>
        <v>99.134652535101026</v>
      </c>
    </row>
    <row r="24" spans="2:50" x14ac:dyDescent="0.2">
      <c r="B24" s="58" t="s">
        <v>119</v>
      </c>
      <c r="C24" s="59" t="s">
        <v>131</v>
      </c>
      <c r="D24" s="60" t="s">
        <v>144</v>
      </c>
      <c r="E24" s="60" t="s">
        <v>147</v>
      </c>
      <c r="F24" s="100">
        <v>10444.798319876418</v>
      </c>
      <c r="G24" s="101">
        <v>12268.811284350459</v>
      </c>
      <c r="H24" s="102">
        <f t="shared" si="21"/>
        <v>0.33333333333333331</v>
      </c>
      <c r="I24" s="103">
        <v>1</v>
      </c>
      <c r="J24" s="104">
        <v>1</v>
      </c>
      <c r="K24" s="104">
        <v>1</v>
      </c>
      <c r="L24" s="104">
        <v>1</v>
      </c>
      <c r="M24" s="104">
        <v>1</v>
      </c>
      <c r="N24" s="104">
        <v>1</v>
      </c>
      <c r="O24" s="104">
        <v>1</v>
      </c>
      <c r="P24" s="104">
        <v>1</v>
      </c>
      <c r="Q24" s="104">
        <v>1</v>
      </c>
      <c r="R24" s="104">
        <v>1</v>
      </c>
      <c r="S24" s="104">
        <v>1</v>
      </c>
      <c r="T24" s="104">
        <v>1</v>
      </c>
      <c r="U24" s="104">
        <v>1</v>
      </c>
      <c r="V24" s="105">
        <v>1</v>
      </c>
      <c r="W24" s="105">
        <v>1</v>
      </c>
      <c r="X24" s="105">
        <v>1</v>
      </c>
      <c r="Y24" s="105">
        <v>1</v>
      </c>
      <c r="Z24" s="105">
        <v>1</v>
      </c>
      <c r="AA24" s="105">
        <v>1</v>
      </c>
      <c r="AB24" s="105">
        <v>1</v>
      </c>
      <c r="AC24" s="106"/>
      <c r="AD24" s="107">
        <f t="shared" si="0"/>
        <v>90.854438416907499</v>
      </c>
      <c r="AE24" s="100">
        <f t="shared" si="1"/>
        <v>272.5633152507225</v>
      </c>
      <c r="AF24" s="100">
        <f t="shared" si="2"/>
        <v>272.5633152507225</v>
      </c>
      <c r="AG24" s="100">
        <f t="shared" si="3"/>
        <v>272.5633152507225</v>
      </c>
      <c r="AH24" s="100">
        <f t="shared" si="4"/>
        <v>272.5633152507225</v>
      </c>
      <c r="AI24" s="100">
        <f t="shared" si="5"/>
        <v>272.5633152507225</v>
      </c>
      <c r="AJ24" s="100">
        <f t="shared" si="6"/>
        <v>272.5633152507225</v>
      </c>
      <c r="AK24" s="100">
        <f t="shared" si="7"/>
        <v>272.5633152507225</v>
      </c>
      <c r="AL24" s="100">
        <f t="shared" si="8"/>
        <v>272.5633152507225</v>
      </c>
      <c r="AM24" s="100">
        <f t="shared" si="9"/>
        <v>272.5633152507225</v>
      </c>
      <c r="AN24" s="100">
        <f t="shared" si="10"/>
        <v>272.5633152507225</v>
      </c>
      <c r="AO24" s="100">
        <f t="shared" si="11"/>
        <v>272.5633152507225</v>
      </c>
      <c r="AP24" s="100">
        <f t="shared" si="12"/>
        <v>272.5633152507225</v>
      </c>
      <c r="AQ24" s="100">
        <f t="shared" si="13"/>
        <v>272.5633152507225</v>
      </c>
      <c r="AR24" s="108">
        <f t="shared" si="14"/>
        <v>272.5633152507225</v>
      </c>
      <c r="AS24" s="108">
        <f t="shared" si="15"/>
        <v>272.5633152507225</v>
      </c>
      <c r="AT24" s="108">
        <f t="shared" si="16"/>
        <v>272.5633152507225</v>
      </c>
      <c r="AU24" s="108">
        <f t="shared" si="17"/>
        <v>272.5633152507225</v>
      </c>
      <c r="AV24" s="108">
        <f t="shared" si="18"/>
        <v>272.5633152507225</v>
      </c>
      <c r="AW24" s="108">
        <f t="shared" si="19"/>
        <v>272.5633152507225</v>
      </c>
      <c r="AX24" s="109">
        <f t="shared" si="20"/>
        <v>272.5633152507225</v>
      </c>
    </row>
    <row r="25" spans="2:50" x14ac:dyDescent="0.2">
      <c r="B25" s="58" t="s">
        <v>119</v>
      </c>
      <c r="C25" s="59" t="s">
        <v>131</v>
      </c>
      <c r="D25" s="60" t="s">
        <v>144</v>
      </c>
      <c r="E25" s="60" t="s">
        <v>148</v>
      </c>
      <c r="F25" s="100">
        <v>4069.6194415766481</v>
      </c>
      <c r="G25" s="101">
        <v>4478.2290865972845</v>
      </c>
      <c r="H25" s="102">
        <f t="shared" si="21"/>
        <v>1.3333333333333333</v>
      </c>
      <c r="I25" s="103">
        <v>4</v>
      </c>
      <c r="J25" s="104">
        <v>4</v>
      </c>
      <c r="K25" s="104">
        <v>4</v>
      </c>
      <c r="L25" s="104">
        <v>4</v>
      </c>
      <c r="M25" s="104">
        <v>4</v>
      </c>
      <c r="N25" s="104">
        <v>4</v>
      </c>
      <c r="O25" s="104">
        <v>4</v>
      </c>
      <c r="P25" s="104">
        <v>4</v>
      </c>
      <c r="Q25" s="104">
        <v>4</v>
      </c>
      <c r="R25" s="104">
        <v>4</v>
      </c>
      <c r="S25" s="104">
        <v>4</v>
      </c>
      <c r="T25" s="104">
        <v>4</v>
      </c>
      <c r="U25" s="104">
        <v>4</v>
      </c>
      <c r="V25" s="105">
        <v>4</v>
      </c>
      <c r="W25" s="105">
        <v>4</v>
      </c>
      <c r="X25" s="105">
        <v>4</v>
      </c>
      <c r="Y25" s="105">
        <v>4</v>
      </c>
      <c r="Z25" s="105">
        <v>4</v>
      </c>
      <c r="AA25" s="105">
        <v>4</v>
      </c>
      <c r="AB25" s="105">
        <v>4</v>
      </c>
      <c r="AC25" s="106"/>
      <c r="AD25" s="107">
        <f t="shared" si="0"/>
        <v>136.7655764507829</v>
      </c>
      <c r="AE25" s="100">
        <f t="shared" si="1"/>
        <v>410.29672935234873</v>
      </c>
      <c r="AF25" s="100">
        <f t="shared" si="2"/>
        <v>410.29672935234873</v>
      </c>
      <c r="AG25" s="100">
        <f t="shared" si="3"/>
        <v>410.29672935234873</v>
      </c>
      <c r="AH25" s="100">
        <f t="shared" si="4"/>
        <v>410.29672935234873</v>
      </c>
      <c r="AI25" s="100">
        <f t="shared" si="5"/>
        <v>410.29672935234873</v>
      </c>
      <c r="AJ25" s="100">
        <f t="shared" si="6"/>
        <v>410.29672935234873</v>
      </c>
      <c r="AK25" s="100">
        <f t="shared" si="7"/>
        <v>410.29672935234873</v>
      </c>
      <c r="AL25" s="100">
        <f t="shared" si="8"/>
        <v>410.29672935234873</v>
      </c>
      <c r="AM25" s="100">
        <f t="shared" si="9"/>
        <v>410.29672935234873</v>
      </c>
      <c r="AN25" s="100">
        <f t="shared" si="10"/>
        <v>410.29672935234873</v>
      </c>
      <c r="AO25" s="100">
        <f t="shared" si="11"/>
        <v>410.29672935234873</v>
      </c>
      <c r="AP25" s="100">
        <f t="shared" si="12"/>
        <v>410.29672935234873</v>
      </c>
      <c r="AQ25" s="100">
        <f t="shared" si="13"/>
        <v>410.29672935234873</v>
      </c>
      <c r="AR25" s="108">
        <f t="shared" si="14"/>
        <v>410.29672935234873</v>
      </c>
      <c r="AS25" s="108">
        <f t="shared" si="15"/>
        <v>410.29672935234873</v>
      </c>
      <c r="AT25" s="108">
        <f t="shared" si="16"/>
        <v>410.29672935234873</v>
      </c>
      <c r="AU25" s="108">
        <f t="shared" si="17"/>
        <v>410.29672935234873</v>
      </c>
      <c r="AV25" s="108">
        <f t="shared" si="18"/>
        <v>410.29672935234873</v>
      </c>
      <c r="AW25" s="108">
        <f t="shared" si="19"/>
        <v>410.29672935234873</v>
      </c>
      <c r="AX25" s="109">
        <f t="shared" si="20"/>
        <v>410.29672935234873</v>
      </c>
    </row>
    <row r="26" spans="2:50" x14ac:dyDescent="0.2">
      <c r="B26" s="58" t="s">
        <v>119</v>
      </c>
      <c r="C26" s="59" t="s">
        <v>131</v>
      </c>
      <c r="D26" s="60" t="s">
        <v>149</v>
      </c>
      <c r="E26" s="60" t="s">
        <v>128</v>
      </c>
      <c r="F26" s="100">
        <v>2627.1096148230049</v>
      </c>
      <c r="G26" s="101">
        <v>3491.5984107407171</v>
      </c>
      <c r="H26" s="102">
        <f t="shared" si="21"/>
        <v>1</v>
      </c>
      <c r="I26" s="103">
        <v>3</v>
      </c>
      <c r="J26" s="104">
        <v>3</v>
      </c>
      <c r="K26" s="104">
        <v>3</v>
      </c>
      <c r="L26" s="104">
        <v>3</v>
      </c>
      <c r="M26" s="104">
        <v>3</v>
      </c>
      <c r="N26" s="104">
        <v>3</v>
      </c>
      <c r="O26" s="104">
        <v>3</v>
      </c>
      <c r="P26" s="104">
        <v>3</v>
      </c>
      <c r="Q26" s="104">
        <v>3</v>
      </c>
      <c r="R26" s="104">
        <v>3</v>
      </c>
      <c r="S26" s="104">
        <v>3</v>
      </c>
      <c r="T26" s="104">
        <v>3</v>
      </c>
      <c r="U26" s="104">
        <v>3</v>
      </c>
      <c r="V26" s="105">
        <v>3</v>
      </c>
      <c r="W26" s="105">
        <v>3</v>
      </c>
      <c r="X26" s="105">
        <v>3</v>
      </c>
      <c r="Y26" s="105">
        <v>3</v>
      </c>
      <c r="Z26" s="105">
        <v>3</v>
      </c>
      <c r="AA26" s="105">
        <v>3</v>
      </c>
      <c r="AB26" s="105">
        <v>3</v>
      </c>
      <c r="AC26" s="106"/>
      <c r="AD26" s="107">
        <f t="shared" si="0"/>
        <v>73.424496306764667</v>
      </c>
      <c r="AE26" s="100">
        <f t="shared" si="1"/>
        <v>220.27348892029397</v>
      </c>
      <c r="AF26" s="100">
        <f t="shared" si="2"/>
        <v>220.27348892029397</v>
      </c>
      <c r="AG26" s="100">
        <f t="shared" si="3"/>
        <v>220.27348892029397</v>
      </c>
      <c r="AH26" s="100">
        <f t="shared" si="4"/>
        <v>220.27348892029397</v>
      </c>
      <c r="AI26" s="100">
        <f t="shared" si="5"/>
        <v>220.27348892029397</v>
      </c>
      <c r="AJ26" s="100">
        <f t="shared" si="6"/>
        <v>220.27348892029397</v>
      </c>
      <c r="AK26" s="100">
        <f t="shared" si="7"/>
        <v>220.27348892029397</v>
      </c>
      <c r="AL26" s="100">
        <f t="shared" si="8"/>
        <v>220.27348892029397</v>
      </c>
      <c r="AM26" s="100">
        <f t="shared" si="9"/>
        <v>220.27348892029397</v>
      </c>
      <c r="AN26" s="100">
        <f t="shared" si="10"/>
        <v>220.27348892029397</v>
      </c>
      <c r="AO26" s="100">
        <f t="shared" si="11"/>
        <v>220.27348892029397</v>
      </c>
      <c r="AP26" s="100">
        <f t="shared" si="12"/>
        <v>220.27348892029397</v>
      </c>
      <c r="AQ26" s="100">
        <f t="shared" si="13"/>
        <v>220.27348892029397</v>
      </c>
      <c r="AR26" s="108">
        <f t="shared" si="14"/>
        <v>220.27348892029397</v>
      </c>
      <c r="AS26" s="108">
        <f t="shared" si="15"/>
        <v>220.27348892029397</v>
      </c>
      <c r="AT26" s="108">
        <f t="shared" si="16"/>
        <v>220.27348892029397</v>
      </c>
      <c r="AU26" s="108">
        <f t="shared" si="17"/>
        <v>220.27348892029397</v>
      </c>
      <c r="AV26" s="108">
        <f t="shared" si="18"/>
        <v>220.27348892029397</v>
      </c>
      <c r="AW26" s="108">
        <f t="shared" si="19"/>
        <v>220.27348892029397</v>
      </c>
      <c r="AX26" s="109">
        <f t="shared" si="20"/>
        <v>220.27348892029397</v>
      </c>
    </row>
    <row r="27" spans="2:50" x14ac:dyDescent="0.2">
      <c r="B27" s="58" t="s">
        <v>119</v>
      </c>
      <c r="C27" s="59" t="s">
        <v>131</v>
      </c>
      <c r="D27" s="60" t="s">
        <v>150</v>
      </c>
      <c r="E27" s="60" t="s">
        <v>128</v>
      </c>
      <c r="F27" s="100">
        <v>3193.1719075196743</v>
      </c>
      <c r="G27" s="101">
        <v>3856.1437911806706</v>
      </c>
      <c r="H27" s="102">
        <f t="shared" si="21"/>
        <v>0.66666666666666663</v>
      </c>
      <c r="I27" s="103">
        <v>2</v>
      </c>
      <c r="J27" s="104">
        <v>2</v>
      </c>
      <c r="K27" s="104">
        <v>2</v>
      </c>
      <c r="L27" s="104">
        <v>2</v>
      </c>
      <c r="M27" s="104">
        <v>2</v>
      </c>
      <c r="N27" s="104">
        <v>2</v>
      </c>
      <c r="O27" s="104">
        <v>2</v>
      </c>
      <c r="P27" s="104">
        <v>2</v>
      </c>
      <c r="Q27" s="104">
        <v>2</v>
      </c>
      <c r="R27" s="104">
        <v>2</v>
      </c>
      <c r="S27" s="104">
        <v>2</v>
      </c>
      <c r="T27" s="104">
        <v>2</v>
      </c>
      <c r="U27" s="104">
        <v>2</v>
      </c>
      <c r="V27" s="105">
        <v>2</v>
      </c>
      <c r="W27" s="105">
        <v>2</v>
      </c>
      <c r="X27" s="105">
        <v>2</v>
      </c>
      <c r="Y27" s="105">
        <v>2</v>
      </c>
      <c r="Z27" s="105">
        <v>2</v>
      </c>
      <c r="AA27" s="105">
        <v>2</v>
      </c>
      <c r="AB27" s="105">
        <v>2</v>
      </c>
      <c r="AC27" s="106"/>
      <c r="AD27" s="107">
        <f t="shared" si="0"/>
        <v>56.39452558960275</v>
      </c>
      <c r="AE27" s="100">
        <f t="shared" si="1"/>
        <v>169.18357676880828</v>
      </c>
      <c r="AF27" s="100">
        <f t="shared" si="2"/>
        <v>169.18357676880828</v>
      </c>
      <c r="AG27" s="100">
        <f t="shared" si="3"/>
        <v>169.18357676880828</v>
      </c>
      <c r="AH27" s="100">
        <f t="shared" si="4"/>
        <v>169.18357676880828</v>
      </c>
      <c r="AI27" s="100">
        <f t="shared" si="5"/>
        <v>169.18357676880828</v>
      </c>
      <c r="AJ27" s="100">
        <f t="shared" si="6"/>
        <v>169.18357676880828</v>
      </c>
      <c r="AK27" s="100">
        <f t="shared" si="7"/>
        <v>169.18357676880828</v>
      </c>
      <c r="AL27" s="100">
        <f t="shared" si="8"/>
        <v>169.18357676880828</v>
      </c>
      <c r="AM27" s="100">
        <f t="shared" si="9"/>
        <v>169.18357676880828</v>
      </c>
      <c r="AN27" s="100">
        <f t="shared" si="10"/>
        <v>169.18357676880828</v>
      </c>
      <c r="AO27" s="100">
        <f t="shared" si="11"/>
        <v>169.18357676880828</v>
      </c>
      <c r="AP27" s="100">
        <f t="shared" si="12"/>
        <v>169.18357676880828</v>
      </c>
      <c r="AQ27" s="100">
        <f t="shared" si="13"/>
        <v>169.18357676880828</v>
      </c>
      <c r="AR27" s="108">
        <f t="shared" si="14"/>
        <v>169.18357676880828</v>
      </c>
      <c r="AS27" s="108">
        <f t="shared" si="15"/>
        <v>169.18357676880828</v>
      </c>
      <c r="AT27" s="108">
        <f t="shared" si="16"/>
        <v>169.18357676880828</v>
      </c>
      <c r="AU27" s="108">
        <f t="shared" si="17"/>
        <v>169.18357676880828</v>
      </c>
      <c r="AV27" s="108">
        <f t="shared" si="18"/>
        <v>169.18357676880828</v>
      </c>
      <c r="AW27" s="108">
        <f t="shared" si="19"/>
        <v>169.18357676880828</v>
      </c>
      <c r="AX27" s="109">
        <f t="shared" si="20"/>
        <v>169.18357676880828</v>
      </c>
    </row>
    <row r="28" spans="2:50" x14ac:dyDescent="0.2">
      <c r="B28" s="58" t="s">
        <v>119</v>
      </c>
      <c r="C28" s="59" t="s">
        <v>131</v>
      </c>
      <c r="D28" s="60" t="s">
        <v>151</v>
      </c>
      <c r="E28" s="60" t="s">
        <v>128</v>
      </c>
      <c r="F28" s="100">
        <v>3521.8397327910393</v>
      </c>
      <c r="G28" s="101">
        <v>4112.9047085138409</v>
      </c>
      <c r="H28" s="102">
        <f t="shared" si="21"/>
        <v>2.6666666666666665</v>
      </c>
      <c r="I28" s="103">
        <v>8</v>
      </c>
      <c r="J28" s="104">
        <v>8</v>
      </c>
      <c r="K28" s="104">
        <v>8</v>
      </c>
      <c r="L28" s="104">
        <v>8</v>
      </c>
      <c r="M28" s="104">
        <v>8</v>
      </c>
      <c r="N28" s="104">
        <v>8</v>
      </c>
      <c r="O28" s="104">
        <v>8</v>
      </c>
      <c r="P28" s="104">
        <v>8</v>
      </c>
      <c r="Q28" s="104">
        <v>8</v>
      </c>
      <c r="R28" s="104">
        <v>8</v>
      </c>
      <c r="S28" s="104">
        <v>8</v>
      </c>
      <c r="T28" s="104">
        <v>8</v>
      </c>
      <c r="U28" s="104">
        <v>8</v>
      </c>
      <c r="V28" s="105">
        <v>8</v>
      </c>
      <c r="W28" s="105">
        <v>8</v>
      </c>
      <c r="X28" s="105">
        <v>8</v>
      </c>
      <c r="Y28" s="105">
        <v>8</v>
      </c>
      <c r="Z28" s="105">
        <v>8</v>
      </c>
      <c r="AA28" s="105">
        <v>8</v>
      </c>
      <c r="AB28" s="105">
        <v>8</v>
      </c>
      <c r="AC28" s="106"/>
      <c r="AD28" s="107">
        <f t="shared" si="0"/>
        <v>244.31182212175617</v>
      </c>
      <c r="AE28" s="100">
        <f t="shared" si="1"/>
        <v>732.93546636526844</v>
      </c>
      <c r="AF28" s="100">
        <f t="shared" si="2"/>
        <v>732.93546636526844</v>
      </c>
      <c r="AG28" s="100">
        <f t="shared" si="3"/>
        <v>732.93546636526844</v>
      </c>
      <c r="AH28" s="100">
        <f t="shared" si="4"/>
        <v>732.93546636526844</v>
      </c>
      <c r="AI28" s="100">
        <f t="shared" si="5"/>
        <v>732.93546636526844</v>
      </c>
      <c r="AJ28" s="100">
        <f t="shared" si="6"/>
        <v>732.93546636526844</v>
      </c>
      <c r="AK28" s="100">
        <f t="shared" si="7"/>
        <v>732.93546636526844</v>
      </c>
      <c r="AL28" s="100">
        <f t="shared" si="8"/>
        <v>732.93546636526844</v>
      </c>
      <c r="AM28" s="100">
        <f t="shared" si="9"/>
        <v>732.93546636526844</v>
      </c>
      <c r="AN28" s="100">
        <f t="shared" si="10"/>
        <v>732.93546636526844</v>
      </c>
      <c r="AO28" s="100">
        <f t="shared" si="11"/>
        <v>732.93546636526844</v>
      </c>
      <c r="AP28" s="100">
        <f t="shared" si="12"/>
        <v>732.93546636526844</v>
      </c>
      <c r="AQ28" s="100">
        <f t="shared" si="13"/>
        <v>732.93546636526844</v>
      </c>
      <c r="AR28" s="108">
        <f t="shared" si="14"/>
        <v>732.93546636526844</v>
      </c>
      <c r="AS28" s="108">
        <f t="shared" si="15"/>
        <v>732.93546636526844</v>
      </c>
      <c r="AT28" s="108">
        <f t="shared" si="16"/>
        <v>732.93546636526844</v>
      </c>
      <c r="AU28" s="108">
        <f t="shared" si="17"/>
        <v>732.93546636526844</v>
      </c>
      <c r="AV28" s="108">
        <f t="shared" si="18"/>
        <v>732.93546636526844</v>
      </c>
      <c r="AW28" s="108">
        <f t="shared" si="19"/>
        <v>732.93546636526844</v>
      </c>
      <c r="AX28" s="109">
        <f t="shared" si="20"/>
        <v>732.93546636526844</v>
      </c>
    </row>
    <row r="29" spans="2:50" x14ac:dyDescent="0.2">
      <c r="B29" s="58" t="s">
        <v>119</v>
      </c>
      <c r="C29" s="59" t="s">
        <v>131</v>
      </c>
      <c r="D29" s="60" t="s">
        <v>152</v>
      </c>
      <c r="E29" s="60" t="s">
        <v>128</v>
      </c>
      <c r="F29" s="100">
        <v>2896.1845902468658</v>
      </c>
      <c r="G29" s="101">
        <v>3664.8861880131126</v>
      </c>
      <c r="H29" s="102">
        <f t="shared" si="21"/>
        <v>0.66666666666666663</v>
      </c>
      <c r="I29" s="103">
        <v>2</v>
      </c>
      <c r="J29" s="104">
        <v>2</v>
      </c>
      <c r="K29" s="104">
        <v>2</v>
      </c>
      <c r="L29" s="104">
        <v>2</v>
      </c>
      <c r="M29" s="104">
        <v>2</v>
      </c>
      <c r="N29" s="104">
        <v>2</v>
      </c>
      <c r="O29" s="104">
        <v>2</v>
      </c>
      <c r="P29" s="104">
        <v>2</v>
      </c>
      <c r="Q29" s="104">
        <v>2</v>
      </c>
      <c r="R29" s="104">
        <v>2</v>
      </c>
      <c r="S29" s="104">
        <v>2</v>
      </c>
      <c r="T29" s="104">
        <v>2</v>
      </c>
      <c r="U29" s="104">
        <v>2</v>
      </c>
      <c r="V29" s="105">
        <v>2</v>
      </c>
      <c r="W29" s="105">
        <v>2</v>
      </c>
      <c r="X29" s="105">
        <v>2</v>
      </c>
      <c r="Y29" s="105">
        <v>2</v>
      </c>
      <c r="Z29" s="105">
        <v>2</v>
      </c>
      <c r="AA29" s="105">
        <v>2</v>
      </c>
      <c r="AB29" s="105">
        <v>2</v>
      </c>
      <c r="AC29" s="106"/>
      <c r="AD29" s="107">
        <f t="shared" si="0"/>
        <v>52.488566226079818</v>
      </c>
      <c r="AE29" s="100">
        <f t="shared" si="1"/>
        <v>157.46569867823948</v>
      </c>
      <c r="AF29" s="100">
        <f t="shared" si="2"/>
        <v>157.46569867823948</v>
      </c>
      <c r="AG29" s="100">
        <f t="shared" si="3"/>
        <v>157.46569867823948</v>
      </c>
      <c r="AH29" s="100">
        <f t="shared" si="4"/>
        <v>157.46569867823948</v>
      </c>
      <c r="AI29" s="100">
        <f t="shared" si="5"/>
        <v>157.46569867823948</v>
      </c>
      <c r="AJ29" s="100">
        <f t="shared" si="6"/>
        <v>157.46569867823948</v>
      </c>
      <c r="AK29" s="100">
        <f t="shared" si="7"/>
        <v>157.46569867823948</v>
      </c>
      <c r="AL29" s="100">
        <f t="shared" si="8"/>
        <v>157.46569867823948</v>
      </c>
      <c r="AM29" s="100">
        <f t="shared" si="9"/>
        <v>157.46569867823948</v>
      </c>
      <c r="AN29" s="100">
        <f t="shared" si="10"/>
        <v>157.46569867823948</v>
      </c>
      <c r="AO29" s="100">
        <f t="shared" si="11"/>
        <v>157.46569867823948</v>
      </c>
      <c r="AP29" s="100">
        <f t="shared" si="12"/>
        <v>157.46569867823948</v>
      </c>
      <c r="AQ29" s="100">
        <f t="shared" si="13"/>
        <v>157.46569867823948</v>
      </c>
      <c r="AR29" s="108">
        <f t="shared" si="14"/>
        <v>157.46569867823948</v>
      </c>
      <c r="AS29" s="108">
        <f t="shared" si="15"/>
        <v>157.46569867823948</v>
      </c>
      <c r="AT29" s="108">
        <f t="shared" si="16"/>
        <v>157.46569867823948</v>
      </c>
      <c r="AU29" s="108">
        <f t="shared" si="17"/>
        <v>157.46569867823948</v>
      </c>
      <c r="AV29" s="108">
        <f t="shared" si="18"/>
        <v>157.46569867823948</v>
      </c>
      <c r="AW29" s="108">
        <f t="shared" si="19"/>
        <v>157.46569867823948</v>
      </c>
      <c r="AX29" s="109">
        <f t="shared" si="20"/>
        <v>157.46569867823948</v>
      </c>
    </row>
    <row r="30" spans="2:50" x14ac:dyDescent="0.2">
      <c r="B30" s="58" t="s">
        <v>119</v>
      </c>
      <c r="C30" s="59" t="s">
        <v>131</v>
      </c>
      <c r="D30" s="60" t="s">
        <v>153</v>
      </c>
      <c r="E30" s="60" t="s">
        <v>137</v>
      </c>
      <c r="F30" s="100">
        <v>1232.6090160495528</v>
      </c>
      <c r="G30" s="101">
        <v>2566.8333805596321</v>
      </c>
      <c r="H30" s="102">
        <f t="shared" si="21"/>
        <v>1.6666666666666665</v>
      </c>
      <c r="I30" s="103">
        <v>5</v>
      </c>
      <c r="J30" s="104">
        <v>5</v>
      </c>
      <c r="K30" s="104">
        <v>5</v>
      </c>
      <c r="L30" s="104">
        <v>5</v>
      </c>
      <c r="M30" s="104">
        <v>5</v>
      </c>
      <c r="N30" s="104">
        <v>5</v>
      </c>
      <c r="O30" s="104">
        <v>5</v>
      </c>
      <c r="P30" s="104">
        <v>5</v>
      </c>
      <c r="Q30" s="104">
        <v>5</v>
      </c>
      <c r="R30" s="104">
        <v>5</v>
      </c>
      <c r="S30" s="104">
        <v>5</v>
      </c>
      <c r="T30" s="104">
        <v>5</v>
      </c>
      <c r="U30" s="104">
        <v>5</v>
      </c>
      <c r="V30" s="105">
        <v>5</v>
      </c>
      <c r="W30" s="105">
        <v>5</v>
      </c>
      <c r="X30" s="105">
        <v>5</v>
      </c>
      <c r="Y30" s="105">
        <v>5</v>
      </c>
      <c r="Z30" s="105">
        <v>5</v>
      </c>
      <c r="AA30" s="105">
        <v>5</v>
      </c>
      <c r="AB30" s="105">
        <v>5</v>
      </c>
      <c r="AC30" s="106"/>
      <c r="AD30" s="107">
        <f t="shared" si="0"/>
        <v>75.988847932183688</v>
      </c>
      <c r="AE30" s="100">
        <f t="shared" si="1"/>
        <v>227.96654379655106</v>
      </c>
      <c r="AF30" s="100">
        <f t="shared" si="2"/>
        <v>227.96654379655106</v>
      </c>
      <c r="AG30" s="100">
        <f t="shared" si="3"/>
        <v>227.96654379655106</v>
      </c>
      <c r="AH30" s="100">
        <f t="shared" si="4"/>
        <v>227.96654379655106</v>
      </c>
      <c r="AI30" s="100">
        <f t="shared" si="5"/>
        <v>227.96654379655106</v>
      </c>
      <c r="AJ30" s="100">
        <f t="shared" si="6"/>
        <v>227.96654379655106</v>
      </c>
      <c r="AK30" s="100">
        <f t="shared" si="7"/>
        <v>227.96654379655106</v>
      </c>
      <c r="AL30" s="100">
        <f t="shared" si="8"/>
        <v>227.96654379655106</v>
      </c>
      <c r="AM30" s="100">
        <f t="shared" si="9"/>
        <v>227.96654379655106</v>
      </c>
      <c r="AN30" s="100">
        <f t="shared" si="10"/>
        <v>227.96654379655106</v>
      </c>
      <c r="AO30" s="100">
        <f t="shared" si="11"/>
        <v>227.96654379655106</v>
      </c>
      <c r="AP30" s="100">
        <f t="shared" si="12"/>
        <v>227.96654379655106</v>
      </c>
      <c r="AQ30" s="100">
        <f t="shared" si="13"/>
        <v>227.96654379655106</v>
      </c>
      <c r="AR30" s="108">
        <f t="shared" si="14"/>
        <v>227.96654379655106</v>
      </c>
      <c r="AS30" s="108">
        <f t="shared" si="15"/>
        <v>227.96654379655106</v>
      </c>
      <c r="AT30" s="108">
        <f t="shared" si="16"/>
        <v>227.96654379655106</v>
      </c>
      <c r="AU30" s="108">
        <f t="shared" si="17"/>
        <v>227.96654379655106</v>
      </c>
      <c r="AV30" s="108">
        <f t="shared" si="18"/>
        <v>227.96654379655106</v>
      </c>
      <c r="AW30" s="108">
        <f t="shared" si="19"/>
        <v>227.96654379655106</v>
      </c>
      <c r="AX30" s="109">
        <f t="shared" si="20"/>
        <v>227.96654379655106</v>
      </c>
    </row>
    <row r="31" spans="2:50" x14ac:dyDescent="0.2">
      <c r="B31" s="58" t="s">
        <v>119</v>
      </c>
      <c r="C31" s="59" t="s">
        <v>131</v>
      </c>
      <c r="D31" s="60" t="s">
        <v>154</v>
      </c>
      <c r="E31" s="60" t="s">
        <v>133</v>
      </c>
      <c r="F31" s="100">
        <v>4263.8893408453268</v>
      </c>
      <c r="G31" s="101">
        <v>4635.2492915755147</v>
      </c>
      <c r="H31" s="102">
        <f t="shared" si="21"/>
        <v>0.33333333333333331</v>
      </c>
      <c r="I31" s="103">
        <v>1</v>
      </c>
      <c r="J31" s="104">
        <v>1</v>
      </c>
      <c r="K31" s="104">
        <v>1</v>
      </c>
      <c r="L31" s="104">
        <v>1</v>
      </c>
      <c r="M31" s="104">
        <v>1</v>
      </c>
      <c r="N31" s="104">
        <v>1</v>
      </c>
      <c r="O31" s="104">
        <v>1</v>
      </c>
      <c r="P31" s="104">
        <v>1</v>
      </c>
      <c r="Q31" s="104">
        <v>1</v>
      </c>
      <c r="R31" s="104">
        <v>1</v>
      </c>
      <c r="S31" s="104">
        <v>1</v>
      </c>
      <c r="T31" s="104">
        <v>1</v>
      </c>
      <c r="U31" s="104">
        <v>1</v>
      </c>
      <c r="V31" s="105">
        <v>1</v>
      </c>
      <c r="W31" s="105">
        <v>1</v>
      </c>
      <c r="X31" s="105">
        <v>1</v>
      </c>
      <c r="Y31" s="105">
        <v>1</v>
      </c>
      <c r="Z31" s="105">
        <v>1</v>
      </c>
      <c r="AA31" s="105">
        <v>1</v>
      </c>
      <c r="AB31" s="105">
        <v>1</v>
      </c>
      <c r="AC31" s="106"/>
      <c r="AD31" s="107">
        <f t="shared" si="0"/>
        <v>35.596554529683367</v>
      </c>
      <c r="AE31" s="100">
        <f t="shared" si="1"/>
        <v>106.78966358905009</v>
      </c>
      <c r="AF31" s="100">
        <f t="shared" si="2"/>
        <v>106.78966358905009</v>
      </c>
      <c r="AG31" s="100">
        <f t="shared" si="3"/>
        <v>106.78966358905009</v>
      </c>
      <c r="AH31" s="100">
        <f t="shared" si="4"/>
        <v>106.78966358905009</v>
      </c>
      <c r="AI31" s="100">
        <f t="shared" si="5"/>
        <v>106.78966358905009</v>
      </c>
      <c r="AJ31" s="100">
        <f t="shared" si="6"/>
        <v>106.78966358905009</v>
      </c>
      <c r="AK31" s="100">
        <f t="shared" si="7"/>
        <v>106.78966358905009</v>
      </c>
      <c r="AL31" s="100">
        <f t="shared" si="8"/>
        <v>106.78966358905009</v>
      </c>
      <c r="AM31" s="100">
        <f t="shared" si="9"/>
        <v>106.78966358905009</v>
      </c>
      <c r="AN31" s="100">
        <f t="shared" si="10"/>
        <v>106.78966358905009</v>
      </c>
      <c r="AO31" s="100">
        <f t="shared" si="11"/>
        <v>106.78966358905009</v>
      </c>
      <c r="AP31" s="100">
        <f t="shared" si="12"/>
        <v>106.78966358905009</v>
      </c>
      <c r="AQ31" s="100">
        <f t="shared" si="13"/>
        <v>106.78966358905009</v>
      </c>
      <c r="AR31" s="108">
        <f t="shared" si="14"/>
        <v>106.78966358905009</v>
      </c>
      <c r="AS31" s="108">
        <f t="shared" si="15"/>
        <v>106.78966358905009</v>
      </c>
      <c r="AT31" s="108">
        <f t="shared" si="16"/>
        <v>106.78966358905009</v>
      </c>
      <c r="AU31" s="108">
        <f t="shared" si="17"/>
        <v>106.78966358905009</v>
      </c>
      <c r="AV31" s="108">
        <f t="shared" si="18"/>
        <v>106.78966358905009</v>
      </c>
      <c r="AW31" s="108">
        <f t="shared" si="19"/>
        <v>106.78966358905009</v>
      </c>
      <c r="AX31" s="109">
        <f t="shared" si="20"/>
        <v>106.78966358905009</v>
      </c>
    </row>
    <row r="32" spans="2:50" x14ac:dyDescent="0.2">
      <c r="B32" s="58" t="s">
        <v>119</v>
      </c>
      <c r="C32" s="59" t="s">
        <v>131</v>
      </c>
      <c r="D32" s="60" t="s">
        <v>154</v>
      </c>
      <c r="E32" s="60" t="s">
        <v>128</v>
      </c>
      <c r="F32" s="100">
        <v>2274.5552662385976</v>
      </c>
      <c r="G32" s="101">
        <v>3289.5189227922451</v>
      </c>
      <c r="H32" s="102">
        <f t="shared" si="21"/>
        <v>4.333333333333333</v>
      </c>
      <c r="I32" s="103">
        <v>13</v>
      </c>
      <c r="J32" s="104">
        <v>13</v>
      </c>
      <c r="K32" s="104">
        <v>13</v>
      </c>
      <c r="L32" s="104">
        <v>13</v>
      </c>
      <c r="M32" s="104">
        <v>13</v>
      </c>
      <c r="N32" s="104">
        <v>13</v>
      </c>
      <c r="O32" s="104">
        <v>13</v>
      </c>
      <c r="P32" s="104">
        <v>13</v>
      </c>
      <c r="Q32" s="104">
        <v>13</v>
      </c>
      <c r="R32" s="104">
        <v>13</v>
      </c>
      <c r="S32" s="104">
        <v>13</v>
      </c>
      <c r="T32" s="104">
        <v>13</v>
      </c>
      <c r="U32" s="104">
        <v>13</v>
      </c>
      <c r="V32" s="105">
        <v>13</v>
      </c>
      <c r="W32" s="105">
        <v>13</v>
      </c>
      <c r="X32" s="105">
        <v>13</v>
      </c>
      <c r="Y32" s="105">
        <v>13</v>
      </c>
      <c r="Z32" s="105">
        <v>13</v>
      </c>
      <c r="AA32" s="105">
        <v>13</v>
      </c>
      <c r="AB32" s="105">
        <v>13</v>
      </c>
      <c r="AC32" s="106"/>
      <c r="AD32" s="107">
        <f t="shared" si="0"/>
        <v>289.33185782960385</v>
      </c>
      <c r="AE32" s="100">
        <f t="shared" si="1"/>
        <v>867.99557348881149</v>
      </c>
      <c r="AF32" s="100">
        <f t="shared" si="2"/>
        <v>867.99557348881149</v>
      </c>
      <c r="AG32" s="100">
        <f t="shared" si="3"/>
        <v>867.99557348881149</v>
      </c>
      <c r="AH32" s="100">
        <f t="shared" si="4"/>
        <v>867.99557348881149</v>
      </c>
      <c r="AI32" s="100">
        <f t="shared" si="5"/>
        <v>867.99557348881149</v>
      </c>
      <c r="AJ32" s="100">
        <f t="shared" si="6"/>
        <v>867.99557348881149</v>
      </c>
      <c r="AK32" s="100">
        <f t="shared" si="7"/>
        <v>867.99557348881149</v>
      </c>
      <c r="AL32" s="100">
        <f t="shared" si="8"/>
        <v>867.99557348881149</v>
      </c>
      <c r="AM32" s="100">
        <f t="shared" si="9"/>
        <v>867.99557348881149</v>
      </c>
      <c r="AN32" s="100">
        <f t="shared" si="10"/>
        <v>867.99557348881149</v>
      </c>
      <c r="AO32" s="100">
        <f t="shared" si="11"/>
        <v>867.99557348881149</v>
      </c>
      <c r="AP32" s="100">
        <f t="shared" si="12"/>
        <v>867.99557348881149</v>
      </c>
      <c r="AQ32" s="100">
        <f t="shared" si="13"/>
        <v>867.99557348881149</v>
      </c>
      <c r="AR32" s="108">
        <f t="shared" si="14"/>
        <v>867.99557348881149</v>
      </c>
      <c r="AS32" s="108">
        <f t="shared" si="15"/>
        <v>867.99557348881149</v>
      </c>
      <c r="AT32" s="108">
        <f t="shared" si="16"/>
        <v>867.99557348881149</v>
      </c>
      <c r="AU32" s="108">
        <f t="shared" si="17"/>
        <v>867.99557348881149</v>
      </c>
      <c r="AV32" s="108">
        <f t="shared" si="18"/>
        <v>867.99557348881149</v>
      </c>
      <c r="AW32" s="108">
        <f t="shared" si="19"/>
        <v>867.99557348881149</v>
      </c>
      <c r="AX32" s="109">
        <f t="shared" si="20"/>
        <v>867.99557348881149</v>
      </c>
    </row>
    <row r="33" spans="2:50" x14ac:dyDescent="0.2">
      <c r="B33" s="58" t="s">
        <v>119</v>
      </c>
      <c r="C33" s="59" t="s">
        <v>155</v>
      </c>
      <c r="D33" s="60" t="s">
        <v>156</v>
      </c>
      <c r="E33" s="60" t="s">
        <v>157</v>
      </c>
      <c r="F33" s="100">
        <v>27088.369517567255</v>
      </c>
      <c r="G33" s="101">
        <v>32882.404147448877</v>
      </c>
      <c r="H33" s="102">
        <f t="shared" si="21"/>
        <v>0.33333333333333331</v>
      </c>
      <c r="I33" s="103">
        <v>1</v>
      </c>
      <c r="J33" s="104">
        <v>1</v>
      </c>
      <c r="K33" s="104">
        <v>1</v>
      </c>
      <c r="L33" s="104">
        <v>1</v>
      </c>
      <c r="M33" s="104">
        <v>1</v>
      </c>
      <c r="N33" s="104">
        <v>1</v>
      </c>
      <c r="O33" s="104">
        <v>1</v>
      </c>
      <c r="P33" s="104">
        <v>1</v>
      </c>
      <c r="Q33" s="104">
        <v>1</v>
      </c>
      <c r="R33" s="104">
        <v>1</v>
      </c>
      <c r="S33" s="104">
        <v>1</v>
      </c>
      <c r="T33" s="104">
        <v>1</v>
      </c>
      <c r="U33" s="104">
        <v>1</v>
      </c>
      <c r="V33" s="105">
        <v>1</v>
      </c>
      <c r="W33" s="105">
        <v>1</v>
      </c>
      <c r="X33" s="105">
        <v>1</v>
      </c>
      <c r="Y33" s="105">
        <v>1</v>
      </c>
      <c r="Z33" s="105">
        <v>1</v>
      </c>
      <c r="AA33" s="105">
        <v>1</v>
      </c>
      <c r="AB33" s="105">
        <v>1</v>
      </c>
      <c r="AC33" s="106"/>
      <c r="AD33" s="107">
        <f t="shared" si="0"/>
        <v>239.88309466006453</v>
      </c>
      <c r="AE33" s="100">
        <f t="shared" si="1"/>
        <v>719.64928398019356</v>
      </c>
      <c r="AF33" s="100">
        <f t="shared" si="2"/>
        <v>719.64928398019356</v>
      </c>
      <c r="AG33" s="100">
        <f t="shared" si="3"/>
        <v>719.64928398019356</v>
      </c>
      <c r="AH33" s="100">
        <f t="shared" si="4"/>
        <v>719.64928398019356</v>
      </c>
      <c r="AI33" s="100">
        <f t="shared" si="5"/>
        <v>719.64928398019356</v>
      </c>
      <c r="AJ33" s="100">
        <f t="shared" si="6"/>
        <v>719.64928398019356</v>
      </c>
      <c r="AK33" s="100">
        <f t="shared" si="7"/>
        <v>719.64928398019356</v>
      </c>
      <c r="AL33" s="100">
        <f t="shared" si="8"/>
        <v>719.64928398019356</v>
      </c>
      <c r="AM33" s="100">
        <f t="shared" si="9"/>
        <v>719.64928398019356</v>
      </c>
      <c r="AN33" s="100">
        <f t="shared" si="10"/>
        <v>719.64928398019356</v>
      </c>
      <c r="AO33" s="100">
        <f t="shared" si="11"/>
        <v>719.64928398019356</v>
      </c>
      <c r="AP33" s="100">
        <f t="shared" si="12"/>
        <v>719.64928398019356</v>
      </c>
      <c r="AQ33" s="100">
        <f t="shared" si="13"/>
        <v>719.64928398019356</v>
      </c>
      <c r="AR33" s="108">
        <f t="shared" si="14"/>
        <v>719.64928398019356</v>
      </c>
      <c r="AS33" s="108">
        <f t="shared" si="15"/>
        <v>719.64928398019356</v>
      </c>
      <c r="AT33" s="108">
        <f t="shared" si="16"/>
        <v>719.64928398019356</v>
      </c>
      <c r="AU33" s="108">
        <f t="shared" si="17"/>
        <v>719.64928398019356</v>
      </c>
      <c r="AV33" s="108">
        <f t="shared" si="18"/>
        <v>719.64928398019356</v>
      </c>
      <c r="AW33" s="108">
        <f t="shared" si="19"/>
        <v>719.64928398019356</v>
      </c>
      <c r="AX33" s="109">
        <f t="shared" si="20"/>
        <v>719.64928398019356</v>
      </c>
    </row>
    <row r="34" spans="2:50" x14ac:dyDescent="0.2">
      <c r="B34" s="58" t="s">
        <v>119</v>
      </c>
      <c r="C34" s="59" t="s">
        <v>155</v>
      </c>
      <c r="D34" s="60" t="s">
        <v>156</v>
      </c>
      <c r="E34" s="60" t="s">
        <v>130</v>
      </c>
      <c r="F34" s="100">
        <v>8089.5549146621679</v>
      </c>
      <c r="G34" s="101">
        <v>8495.9341653700903</v>
      </c>
      <c r="H34" s="102">
        <f t="shared" si="21"/>
        <v>1.3333333333333333</v>
      </c>
      <c r="I34" s="103">
        <v>4</v>
      </c>
      <c r="J34" s="104">
        <v>4</v>
      </c>
      <c r="K34" s="104">
        <v>4</v>
      </c>
      <c r="L34" s="104">
        <v>4</v>
      </c>
      <c r="M34" s="104">
        <v>4</v>
      </c>
      <c r="N34" s="104">
        <v>4</v>
      </c>
      <c r="O34" s="104">
        <v>4</v>
      </c>
      <c r="P34" s="104">
        <v>4</v>
      </c>
      <c r="Q34" s="104">
        <v>4</v>
      </c>
      <c r="R34" s="104">
        <v>4</v>
      </c>
      <c r="S34" s="104">
        <v>4</v>
      </c>
      <c r="T34" s="104">
        <v>4</v>
      </c>
      <c r="U34" s="104">
        <v>4</v>
      </c>
      <c r="V34" s="105">
        <v>4</v>
      </c>
      <c r="W34" s="105">
        <v>4</v>
      </c>
      <c r="X34" s="105">
        <v>4</v>
      </c>
      <c r="Y34" s="105">
        <v>4</v>
      </c>
      <c r="Z34" s="105">
        <v>4</v>
      </c>
      <c r="AA34" s="105">
        <v>4</v>
      </c>
      <c r="AB34" s="105">
        <v>4</v>
      </c>
      <c r="AC34" s="106"/>
      <c r="AD34" s="107">
        <f t="shared" si="0"/>
        <v>265.36782528051612</v>
      </c>
      <c r="AE34" s="100">
        <f t="shared" si="1"/>
        <v>796.10347584154829</v>
      </c>
      <c r="AF34" s="100">
        <f t="shared" si="2"/>
        <v>796.10347584154829</v>
      </c>
      <c r="AG34" s="100">
        <f t="shared" si="3"/>
        <v>796.10347584154829</v>
      </c>
      <c r="AH34" s="100">
        <f t="shared" si="4"/>
        <v>796.10347584154829</v>
      </c>
      <c r="AI34" s="100">
        <f t="shared" si="5"/>
        <v>796.10347584154829</v>
      </c>
      <c r="AJ34" s="100">
        <f t="shared" si="6"/>
        <v>796.10347584154829</v>
      </c>
      <c r="AK34" s="100">
        <f t="shared" si="7"/>
        <v>796.10347584154829</v>
      </c>
      <c r="AL34" s="100">
        <f t="shared" si="8"/>
        <v>796.10347584154829</v>
      </c>
      <c r="AM34" s="100">
        <f t="shared" si="9"/>
        <v>796.10347584154829</v>
      </c>
      <c r="AN34" s="100">
        <f t="shared" si="10"/>
        <v>796.10347584154829</v>
      </c>
      <c r="AO34" s="100">
        <f t="shared" si="11"/>
        <v>796.10347584154829</v>
      </c>
      <c r="AP34" s="100">
        <f t="shared" si="12"/>
        <v>796.10347584154829</v>
      </c>
      <c r="AQ34" s="100">
        <f t="shared" si="13"/>
        <v>796.10347584154829</v>
      </c>
      <c r="AR34" s="108">
        <f t="shared" si="14"/>
        <v>796.10347584154829</v>
      </c>
      <c r="AS34" s="108">
        <f t="shared" si="15"/>
        <v>796.10347584154829</v>
      </c>
      <c r="AT34" s="108">
        <f t="shared" si="16"/>
        <v>796.10347584154829</v>
      </c>
      <c r="AU34" s="108">
        <f t="shared" si="17"/>
        <v>796.10347584154829</v>
      </c>
      <c r="AV34" s="108">
        <f t="shared" si="18"/>
        <v>796.10347584154829</v>
      </c>
      <c r="AW34" s="108">
        <f t="shared" si="19"/>
        <v>796.10347584154829</v>
      </c>
      <c r="AX34" s="109">
        <f t="shared" si="20"/>
        <v>796.10347584154829</v>
      </c>
    </row>
    <row r="35" spans="2:50" x14ac:dyDescent="0.2">
      <c r="B35" s="58" t="s">
        <v>119</v>
      </c>
      <c r="C35" s="59" t="s">
        <v>155</v>
      </c>
      <c r="D35" s="60" t="s">
        <v>156</v>
      </c>
      <c r="E35" s="60" t="s">
        <v>133</v>
      </c>
      <c r="F35" s="100">
        <v>9951.3081159870126</v>
      </c>
      <c r="G35" s="101">
        <v>8952.4103659322682</v>
      </c>
      <c r="H35" s="102">
        <f t="shared" si="21"/>
        <v>0.33333333333333331</v>
      </c>
      <c r="I35" s="103">
        <v>1</v>
      </c>
      <c r="J35" s="104">
        <v>1</v>
      </c>
      <c r="K35" s="104">
        <v>1</v>
      </c>
      <c r="L35" s="104">
        <v>1</v>
      </c>
      <c r="M35" s="104">
        <v>1</v>
      </c>
      <c r="N35" s="104">
        <v>1</v>
      </c>
      <c r="O35" s="104">
        <v>1</v>
      </c>
      <c r="P35" s="104">
        <v>1</v>
      </c>
      <c r="Q35" s="104">
        <v>1</v>
      </c>
      <c r="R35" s="104">
        <v>1</v>
      </c>
      <c r="S35" s="104">
        <v>1</v>
      </c>
      <c r="T35" s="104">
        <v>1</v>
      </c>
      <c r="U35" s="104">
        <v>1</v>
      </c>
      <c r="V35" s="105">
        <v>1</v>
      </c>
      <c r="W35" s="105">
        <v>1</v>
      </c>
      <c r="X35" s="105">
        <v>1</v>
      </c>
      <c r="Y35" s="105">
        <v>1</v>
      </c>
      <c r="Z35" s="105">
        <v>1</v>
      </c>
      <c r="AA35" s="105">
        <v>1</v>
      </c>
      <c r="AB35" s="105">
        <v>1</v>
      </c>
      <c r="AC35" s="106"/>
      <c r="AD35" s="107">
        <f t="shared" si="0"/>
        <v>75.61487392767711</v>
      </c>
      <c r="AE35" s="100">
        <f t="shared" si="1"/>
        <v>226.84462178303139</v>
      </c>
      <c r="AF35" s="100">
        <f t="shared" si="2"/>
        <v>226.84462178303139</v>
      </c>
      <c r="AG35" s="100">
        <f t="shared" si="3"/>
        <v>226.84462178303139</v>
      </c>
      <c r="AH35" s="100">
        <f t="shared" si="4"/>
        <v>226.84462178303139</v>
      </c>
      <c r="AI35" s="100">
        <f t="shared" si="5"/>
        <v>226.84462178303139</v>
      </c>
      <c r="AJ35" s="100">
        <f t="shared" si="6"/>
        <v>226.84462178303139</v>
      </c>
      <c r="AK35" s="100">
        <f t="shared" si="7"/>
        <v>226.84462178303139</v>
      </c>
      <c r="AL35" s="100">
        <f t="shared" si="8"/>
        <v>226.84462178303139</v>
      </c>
      <c r="AM35" s="100">
        <f t="shared" si="9"/>
        <v>226.84462178303139</v>
      </c>
      <c r="AN35" s="100">
        <f t="shared" si="10"/>
        <v>226.84462178303139</v>
      </c>
      <c r="AO35" s="100">
        <f t="shared" si="11"/>
        <v>226.84462178303139</v>
      </c>
      <c r="AP35" s="100">
        <f t="shared" si="12"/>
        <v>226.84462178303139</v>
      </c>
      <c r="AQ35" s="100">
        <f t="shared" si="13"/>
        <v>226.84462178303139</v>
      </c>
      <c r="AR35" s="108">
        <f t="shared" si="14"/>
        <v>226.84462178303139</v>
      </c>
      <c r="AS35" s="108">
        <f t="shared" si="15"/>
        <v>226.84462178303139</v>
      </c>
      <c r="AT35" s="108">
        <f t="shared" si="16"/>
        <v>226.84462178303139</v>
      </c>
      <c r="AU35" s="108">
        <f t="shared" si="17"/>
        <v>226.84462178303139</v>
      </c>
      <c r="AV35" s="108">
        <f t="shared" si="18"/>
        <v>226.84462178303139</v>
      </c>
      <c r="AW35" s="108">
        <f t="shared" si="19"/>
        <v>226.84462178303139</v>
      </c>
      <c r="AX35" s="109">
        <f t="shared" si="20"/>
        <v>226.84462178303139</v>
      </c>
    </row>
    <row r="36" spans="2:50" x14ac:dyDescent="0.2">
      <c r="B36" s="58" t="s">
        <v>119</v>
      </c>
      <c r="C36" s="59" t="s">
        <v>155</v>
      </c>
      <c r="D36" s="60" t="s">
        <v>156</v>
      </c>
      <c r="E36" s="60" t="s">
        <v>128</v>
      </c>
      <c r="F36" s="100">
        <v>4739.5156459514046</v>
      </c>
      <c r="G36" s="101">
        <v>3350.2880033635811</v>
      </c>
      <c r="H36" s="102">
        <f t="shared" si="21"/>
        <v>2.333333333333333</v>
      </c>
      <c r="I36" s="103">
        <v>7</v>
      </c>
      <c r="J36" s="104">
        <v>7</v>
      </c>
      <c r="K36" s="104">
        <v>7</v>
      </c>
      <c r="L36" s="104">
        <v>7</v>
      </c>
      <c r="M36" s="104">
        <v>7</v>
      </c>
      <c r="N36" s="104">
        <v>7</v>
      </c>
      <c r="O36" s="104">
        <v>7</v>
      </c>
      <c r="P36" s="104">
        <v>7</v>
      </c>
      <c r="Q36" s="104">
        <v>7</v>
      </c>
      <c r="R36" s="104">
        <v>7</v>
      </c>
      <c r="S36" s="104">
        <v>7</v>
      </c>
      <c r="T36" s="104">
        <v>7</v>
      </c>
      <c r="U36" s="104">
        <v>7</v>
      </c>
      <c r="V36" s="105">
        <v>7</v>
      </c>
      <c r="W36" s="105">
        <v>7</v>
      </c>
      <c r="X36" s="105">
        <v>7</v>
      </c>
      <c r="Y36" s="105">
        <v>7</v>
      </c>
      <c r="Z36" s="105">
        <v>7</v>
      </c>
      <c r="AA36" s="105">
        <v>7</v>
      </c>
      <c r="AB36" s="105">
        <v>7</v>
      </c>
      <c r="AC36" s="106"/>
      <c r="AD36" s="107">
        <f t="shared" ref="AD36:AD59" si="22">H36*($G36+$F36)*12/1000</f>
        <v>226.51450218081956</v>
      </c>
      <c r="AE36" s="100">
        <f t="shared" ref="AE36:AE59" si="23">I36*($G36+$F36)*12/1000</f>
        <v>679.54350654245877</v>
      </c>
      <c r="AF36" s="100">
        <f t="shared" ref="AF36:AF59" si="24">J36*($G36+$F36)*12/1000</f>
        <v>679.54350654245877</v>
      </c>
      <c r="AG36" s="100">
        <f t="shared" ref="AG36:AG59" si="25">K36*($G36+$F36)*12/1000</f>
        <v>679.54350654245877</v>
      </c>
      <c r="AH36" s="100">
        <f t="shared" ref="AH36:AH59" si="26">L36*($G36+$F36)*12/1000</f>
        <v>679.54350654245877</v>
      </c>
      <c r="AI36" s="100">
        <f t="shared" ref="AI36:AI59" si="27">M36*($G36+$F36)*12/1000</f>
        <v>679.54350654245877</v>
      </c>
      <c r="AJ36" s="100">
        <f t="shared" ref="AJ36:AJ59" si="28">N36*($G36+$F36)*12/1000</f>
        <v>679.54350654245877</v>
      </c>
      <c r="AK36" s="100">
        <f t="shared" ref="AK36:AK59" si="29">O36*($G36+$F36)*12/1000</f>
        <v>679.54350654245877</v>
      </c>
      <c r="AL36" s="100">
        <f t="shared" ref="AL36:AL59" si="30">P36*($G36+$F36)*12/1000</f>
        <v>679.54350654245877</v>
      </c>
      <c r="AM36" s="100">
        <f t="shared" ref="AM36:AM59" si="31">Q36*($G36+$F36)*12/1000</f>
        <v>679.54350654245877</v>
      </c>
      <c r="AN36" s="100">
        <f t="shared" ref="AN36:AN59" si="32">R36*($G36+$F36)*12/1000</f>
        <v>679.54350654245877</v>
      </c>
      <c r="AO36" s="100">
        <f t="shared" ref="AO36:AO59" si="33">S36*($G36+$F36)*12/1000</f>
        <v>679.54350654245877</v>
      </c>
      <c r="AP36" s="100">
        <f t="shared" ref="AP36:AP59" si="34">T36*($G36+$F36)*12/1000</f>
        <v>679.54350654245877</v>
      </c>
      <c r="AQ36" s="100">
        <f t="shared" ref="AQ36:AQ59" si="35">U36*($G36+$F36)*12/1000</f>
        <v>679.54350654245877</v>
      </c>
      <c r="AR36" s="108">
        <f t="shared" ref="AR36:AR59" si="36">V36*($G36+$F36)*12/1000</f>
        <v>679.54350654245877</v>
      </c>
      <c r="AS36" s="108">
        <f t="shared" ref="AS36:AS59" si="37">W36*($G36+$F36)*12/1000</f>
        <v>679.54350654245877</v>
      </c>
      <c r="AT36" s="108">
        <f t="shared" ref="AT36:AT59" si="38">X36*($G36+$F36)*12/1000</f>
        <v>679.54350654245877</v>
      </c>
      <c r="AU36" s="108">
        <f t="shared" ref="AU36:AU59" si="39">Y36*($G36+$F36)*12/1000</f>
        <v>679.54350654245877</v>
      </c>
      <c r="AV36" s="108">
        <f t="shared" ref="AV36:AV59" si="40">Z36*($G36+$F36)*12/1000</f>
        <v>679.54350654245877</v>
      </c>
      <c r="AW36" s="108">
        <f t="shared" ref="AW36:AW59" si="41">AA36*($G36+$F36)*12/1000</f>
        <v>679.54350654245877</v>
      </c>
      <c r="AX36" s="109">
        <f t="shared" ref="AX36:AX59" si="42">AB36*($G36+$F36)*12/1000</f>
        <v>679.54350654245877</v>
      </c>
    </row>
    <row r="37" spans="2:50" x14ac:dyDescent="0.2">
      <c r="B37" s="58" t="s">
        <v>119</v>
      </c>
      <c r="C37" s="59" t="s">
        <v>155</v>
      </c>
      <c r="D37" s="60" t="s">
        <v>158</v>
      </c>
      <c r="E37" s="60" t="s">
        <v>159</v>
      </c>
      <c r="F37" s="100">
        <v>14566.892964129089</v>
      </c>
      <c r="G37" s="101">
        <v>14682.714895029902</v>
      </c>
      <c r="H37" s="102">
        <f t="shared" si="21"/>
        <v>0.33333333333333331</v>
      </c>
      <c r="I37" s="103">
        <v>1</v>
      </c>
      <c r="J37" s="104">
        <v>1</v>
      </c>
      <c r="K37" s="104">
        <v>1</v>
      </c>
      <c r="L37" s="104">
        <v>1</v>
      </c>
      <c r="M37" s="104">
        <v>1</v>
      </c>
      <c r="N37" s="104">
        <v>1</v>
      </c>
      <c r="O37" s="104">
        <v>1</v>
      </c>
      <c r="P37" s="104">
        <v>1</v>
      </c>
      <c r="Q37" s="104">
        <v>1</v>
      </c>
      <c r="R37" s="104">
        <v>1</v>
      </c>
      <c r="S37" s="104">
        <v>1</v>
      </c>
      <c r="T37" s="104">
        <v>1</v>
      </c>
      <c r="U37" s="104">
        <v>1</v>
      </c>
      <c r="V37" s="105">
        <v>1</v>
      </c>
      <c r="W37" s="105">
        <v>1</v>
      </c>
      <c r="X37" s="105">
        <v>1</v>
      </c>
      <c r="Y37" s="105">
        <v>1</v>
      </c>
      <c r="Z37" s="105">
        <v>1</v>
      </c>
      <c r="AA37" s="105">
        <v>1</v>
      </c>
      <c r="AB37" s="105">
        <v>1</v>
      </c>
      <c r="AC37" s="106"/>
      <c r="AD37" s="107">
        <f t="shared" si="22"/>
        <v>116.99843143663594</v>
      </c>
      <c r="AE37" s="100">
        <f t="shared" si="23"/>
        <v>350.99529430990788</v>
      </c>
      <c r="AF37" s="100">
        <f t="shared" si="24"/>
        <v>350.99529430990788</v>
      </c>
      <c r="AG37" s="100">
        <f t="shared" si="25"/>
        <v>350.99529430990788</v>
      </c>
      <c r="AH37" s="100">
        <f t="shared" si="26"/>
        <v>350.99529430990788</v>
      </c>
      <c r="AI37" s="100">
        <f t="shared" si="27"/>
        <v>350.99529430990788</v>
      </c>
      <c r="AJ37" s="100">
        <f t="shared" si="28"/>
        <v>350.99529430990788</v>
      </c>
      <c r="AK37" s="100">
        <f t="shared" si="29"/>
        <v>350.99529430990788</v>
      </c>
      <c r="AL37" s="100">
        <f t="shared" si="30"/>
        <v>350.99529430990788</v>
      </c>
      <c r="AM37" s="100">
        <f t="shared" si="31"/>
        <v>350.99529430990788</v>
      </c>
      <c r="AN37" s="100">
        <f t="shared" si="32"/>
        <v>350.99529430990788</v>
      </c>
      <c r="AO37" s="100">
        <f t="shared" si="33"/>
        <v>350.99529430990788</v>
      </c>
      <c r="AP37" s="100">
        <f t="shared" si="34"/>
        <v>350.99529430990788</v>
      </c>
      <c r="AQ37" s="100">
        <f t="shared" si="35"/>
        <v>350.99529430990788</v>
      </c>
      <c r="AR37" s="108">
        <f t="shared" si="36"/>
        <v>350.99529430990788</v>
      </c>
      <c r="AS37" s="108">
        <f t="shared" si="37"/>
        <v>350.99529430990788</v>
      </c>
      <c r="AT37" s="108">
        <f t="shared" si="38"/>
        <v>350.99529430990788</v>
      </c>
      <c r="AU37" s="108">
        <f t="shared" si="39"/>
        <v>350.99529430990788</v>
      </c>
      <c r="AV37" s="108">
        <f t="shared" si="40"/>
        <v>350.99529430990788</v>
      </c>
      <c r="AW37" s="108">
        <f t="shared" si="41"/>
        <v>350.99529430990788</v>
      </c>
      <c r="AX37" s="109">
        <f t="shared" si="42"/>
        <v>350.99529430990788</v>
      </c>
    </row>
    <row r="38" spans="2:50" x14ac:dyDescent="0.2">
      <c r="B38" s="58" t="s">
        <v>119</v>
      </c>
      <c r="C38" s="59" t="s">
        <v>155</v>
      </c>
      <c r="D38" s="60" t="s">
        <v>160</v>
      </c>
      <c r="E38" s="60" t="s">
        <v>133</v>
      </c>
      <c r="F38" s="100">
        <v>7851.1835152721505</v>
      </c>
      <c r="G38" s="101">
        <v>7930.4567986610327</v>
      </c>
      <c r="H38" s="102">
        <f t="shared" si="21"/>
        <v>2</v>
      </c>
      <c r="I38" s="103">
        <v>6</v>
      </c>
      <c r="J38" s="104">
        <v>6</v>
      </c>
      <c r="K38" s="104">
        <v>6</v>
      </c>
      <c r="L38" s="104">
        <v>6</v>
      </c>
      <c r="M38" s="104">
        <v>6</v>
      </c>
      <c r="N38" s="104">
        <v>6</v>
      </c>
      <c r="O38" s="104">
        <v>6</v>
      </c>
      <c r="P38" s="104">
        <v>6</v>
      </c>
      <c r="Q38" s="104">
        <v>6</v>
      </c>
      <c r="R38" s="104">
        <v>6</v>
      </c>
      <c r="S38" s="104">
        <v>6</v>
      </c>
      <c r="T38" s="104">
        <v>6</v>
      </c>
      <c r="U38" s="104">
        <v>6</v>
      </c>
      <c r="V38" s="105">
        <v>6</v>
      </c>
      <c r="W38" s="105">
        <v>6</v>
      </c>
      <c r="X38" s="105">
        <v>6</v>
      </c>
      <c r="Y38" s="105">
        <v>6</v>
      </c>
      <c r="Z38" s="105">
        <v>6</v>
      </c>
      <c r="AA38" s="105">
        <v>6</v>
      </c>
      <c r="AB38" s="105">
        <v>6</v>
      </c>
      <c r="AC38" s="106"/>
      <c r="AD38" s="107">
        <f t="shared" si="22"/>
        <v>378.7593675343964</v>
      </c>
      <c r="AE38" s="100">
        <f t="shared" si="23"/>
        <v>1136.2781026031892</v>
      </c>
      <c r="AF38" s="100">
        <f t="shared" si="24"/>
        <v>1136.2781026031892</v>
      </c>
      <c r="AG38" s="100">
        <f t="shared" si="25"/>
        <v>1136.2781026031892</v>
      </c>
      <c r="AH38" s="100">
        <f t="shared" si="26"/>
        <v>1136.2781026031892</v>
      </c>
      <c r="AI38" s="100">
        <f t="shared" si="27"/>
        <v>1136.2781026031892</v>
      </c>
      <c r="AJ38" s="100">
        <f t="shared" si="28"/>
        <v>1136.2781026031892</v>
      </c>
      <c r="AK38" s="100">
        <f t="shared" si="29"/>
        <v>1136.2781026031892</v>
      </c>
      <c r="AL38" s="100">
        <f t="shared" si="30"/>
        <v>1136.2781026031892</v>
      </c>
      <c r="AM38" s="100">
        <f t="shared" si="31"/>
        <v>1136.2781026031892</v>
      </c>
      <c r="AN38" s="100">
        <f t="shared" si="32"/>
        <v>1136.2781026031892</v>
      </c>
      <c r="AO38" s="100">
        <f t="shared" si="33"/>
        <v>1136.2781026031892</v>
      </c>
      <c r="AP38" s="100">
        <f t="shared" si="34"/>
        <v>1136.2781026031892</v>
      </c>
      <c r="AQ38" s="100">
        <f t="shared" si="35"/>
        <v>1136.2781026031892</v>
      </c>
      <c r="AR38" s="108">
        <f t="shared" si="36"/>
        <v>1136.2781026031892</v>
      </c>
      <c r="AS38" s="108">
        <f t="shared" si="37"/>
        <v>1136.2781026031892</v>
      </c>
      <c r="AT38" s="108">
        <f t="shared" si="38"/>
        <v>1136.2781026031892</v>
      </c>
      <c r="AU38" s="108">
        <f t="shared" si="39"/>
        <v>1136.2781026031892</v>
      </c>
      <c r="AV38" s="108">
        <f t="shared" si="40"/>
        <v>1136.2781026031892</v>
      </c>
      <c r="AW38" s="108">
        <f t="shared" si="41"/>
        <v>1136.2781026031892</v>
      </c>
      <c r="AX38" s="109">
        <f t="shared" si="42"/>
        <v>1136.2781026031892</v>
      </c>
    </row>
    <row r="39" spans="2:50" x14ac:dyDescent="0.2">
      <c r="B39" s="58" t="s">
        <v>119</v>
      </c>
      <c r="C39" s="59" t="s">
        <v>155</v>
      </c>
      <c r="D39" s="60" t="s">
        <v>160</v>
      </c>
      <c r="E39" s="60" t="s">
        <v>128</v>
      </c>
      <c r="F39" s="100">
        <v>4687.0404432753821</v>
      </c>
      <c r="G39" s="101">
        <v>5311.0933331126162</v>
      </c>
      <c r="H39" s="102">
        <f t="shared" si="21"/>
        <v>6</v>
      </c>
      <c r="I39" s="103">
        <v>18</v>
      </c>
      <c r="J39" s="104">
        <v>18</v>
      </c>
      <c r="K39" s="104">
        <v>18</v>
      </c>
      <c r="L39" s="104">
        <v>18</v>
      </c>
      <c r="M39" s="104">
        <v>18</v>
      </c>
      <c r="N39" s="104">
        <v>18</v>
      </c>
      <c r="O39" s="104">
        <v>18</v>
      </c>
      <c r="P39" s="104">
        <v>18</v>
      </c>
      <c r="Q39" s="104">
        <v>18</v>
      </c>
      <c r="R39" s="104">
        <v>18</v>
      </c>
      <c r="S39" s="104">
        <v>18</v>
      </c>
      <c r="T39" s="104">
        <v>18</v>
      </c>
      <c r="U39" s="104">
        <v>18</v>
      </c>
      <c r="V39" s="105">
        <v>18</v>
      </c>
      <c r="W39" s="105">
        <v>18</v>
      </c>
      <c r="X39" s="105">
        <v>18</v>
      </c>
      <c r="Y39" s="105">
        <v>18</v>
      </c>
      <c r="Z39" s="105">
        <v>18</v>
      </c>
      <c r="AA39" s="105">
        <v>18</v>
      </c>
      <c r="AB39" s="105">
        <v>18</v>
      </c>
      <c r="AC39" s="106"/>
      <c r="AD39" s="107">
        <f t="shared" si="22"/>
        <v>719.86563189993592</v>
      </c>
      <c r="AE39" s="100">
        <f t="shared" si="23"/>
        <v>2159.5968956998076</v>
      </c>
      <c r="AF39" s="100">
        <f t="shared" si="24"/>
        <v>2159.5968956998076</v>
      </c>
      <c r="AG39" s="100">
        <f t="shared" si="25"/>
        <v>2159.5968956998076</v>
      </c>
      <c r="AH39" s="100">
        <f t="shared" si="26"/>
        <v>2159.5968956998076</v>
      </c>
      <c r="AI39" s="100">
        <f t="shared" si="27"/>
        <v>2159.5968956998076</v>
      </c>
      <c r="AJ39" s="100">
        <f t="shared" si="28"/>
        <v>2159.5968956998076</v>
      </c>
      <c r="AK39" s="100">
        <f t="shared" si="29"/>
        <v>2159.5968956998076</v>
      </c>
      <c r="AL39" s="100">
        <f t="shared" si="30"/>
        <v>2159.5968956998076</v>
      </c>
      <c r="AM39" s="100">
        <f t="shared" si="31"/>
        <v>2159.5968956998076</v>
      </c>
      <c r="AN39" s="100">
        <f t="shared" si="32"/>
        <v>2159.5968956998076</v>
      </c>
      <c r="AO39" s="100">
        <f t="shared" si="33"/>
        <v>2159.5968956998076</v>
      </c>
      <c r="AP39" s="100">
        <f t="shared" si="34"/>
        <v>2159.5968956998076</v>
      </c>
      <c r="AQ39" s="100">
        <f t="shared" si="35"/>
        <v>2159.5968956998076</v>
      </c>
      <c r="AR39" s="108">
        <f t="shared" si="36"/>
        <v>2159.5968956998076</v>
      </c>
      <c r="AS39" s="108">
        <f t="shared" si="37"/>
        <v>2159.5968956998076</v>
      </c>
      <c r="AT39" s="108">
        <f t="shared" si="38"/>
        <v>2159.5968956998076</v>
      </c>
      <c r="AU39" s="108">
        <f t="shared" si="39"/>
        <v>2159.5968956998076</v>
      </c>
      <c r="AV39" s="108">
        <f t="shared" si="40"/>
        <v>2159.5968956998076</v>
      </c>
      <c r="AW39" s="108">
        <f t="shared" si="41"/>
        <v>2159.5968956998076</v>
      </c>
      <c r="AX39" s="109">
        <f t="shared" si="42"/>
        <v>2159.5968956998076</v>
      </c>
    </row>
    <row r="40" spans="2:50" x14ac:dyDescent="0.2">
      <c r="B40" s="58" t="s">
        <v>119</v>
      </c>
      <c r="C40" s="59" t="s">
        <v>155</v>
      </c>
      <c r="D40" s="60" t="s">
        <v>161</v>
      </c>
      <c r="E40" s="60" t="s">
        <v>133</v>
      </c>
      <c r="F40" s="100">
        <v>6491.2942203913935</v>
      </c>
      <c r="G40" s="101">
        <v>6354.5230573394347</v>
      </c>
      <c r="H40" s="102">
        <f t="shared" si="21"/>
        <v>1.6666666666666665</v>
      </c>
      <c r="I40" s="103">
        <v>5</v>
      </c>
      <c r="J40" s="104">
        <v>5</v>
      </c>
      <c r="K40" s="104">
        <v>5</v>
      </c>
      <c r="L40" s="104">
        <v>5</v>
      </c>
      <c r="M40" s="104">
        <v>5</v>
      </c>
      <c r="N40" s="104">
        <v>5</v>
      </c>
      <c r="O40" s="104">
        <v>5</v>
      </c>
      <c r="P40" s="104">
        <v>5</v>
      </c>
      <c r="Q40" s="104">
        <v>5</v>
      </c>
      <c r="R40" s="104">
        <v>5</v>
      </c>
      <c r="S40" s="104">
        <v>5</v>
      </c>
      <c r="T40" s="104">
        <v>5</v>
      </c>
      <c r="U40" s="104">
        <v>5</v>
      </c>
      <c r="V40" s="105">
        <v>5</v>
      </c>
      <c r="W40" s="105">
        <v>5</v>
      </c>
      <c r="X40" s="105">
        <v>5</v>
      </c>
      <c r="Y40" s="105">
        <v>5</v>
      </c>
      <c r="Z40" s="105">
        <v>5</v>
      </c>
      <c r="AA40" s="105">
        <v>5</v>
      </c>
      <c r="AB40" s="105">
        <v>5</v>
      </c>
      <c r="AC40" s="106"/>
      <c r="AD40" s="107">
        <f t="shared" si="22"/>
        <v>256.91634555461656</v>
      </c>
      <c r="AE40" s="100">
        <f t="shared" si="23"/>
        <v>770.74903666384967</v>
      </c>
      <c r="AF40" s="100">
        <f t="shared" si="24"/>
        <v>770.74903666384967</v>
      </c>
      <c r="AG40" s="100">
        <f t="shared" si="25"/>
        <v>770.74903666384967</v>
      </c>
      <c r="AH40" s="100">
        <f t="shared" si="26"/>
        <v>770.74903666384967</v>
      </c>
      <c r="AI40" s="100">
        <f t="shared" si="27"/>
        <v>770.74903666384967</v>
      </c>
      <c r="AJ40" s="100">
        <f t="shared" si="28"/>
        <v>770.74903666384967</v>
      </c>
      <c r="AK40" s="100">
        <f t="shared" si="29"/>
        <v>770.74903666384967</v>
      </c>
      <c r="AL40" s="100">
        <f t="shared" si="30"/>
        <v>770.74903666384967</v>
      </c>
      <c r="AM40" s="100">
        <f t="shared" si="31"/>
        <v>770.74903666384967</v>
      </c>
      <c r="AN40" s="100">
        <f t="shared" si="32"/>
        <v>770.74903666384967</v>
      </c>
      <c r="AO40" s="100">
        <f t="shared" si="33"/>
        <v>770.74903666384967</v>
      </c>
      <c r="AP40" s="100">
        <f t="shared" si="34"/>
        <v>770.74903666384967</v>
      </c>
      <c r="AQ40" s="100">
        <f t="shared" si="35"/>
        <v>770.74903666384967</v>
      </c>
      <c r="AR40" s="108">
        <f t="shared" si="36"/>
        <v>770.74903666384967</v>
      </c>
      <c r="AS40" s="108">
        <f t="shared" si="37"/>
        <v>770.74903666384967</v>
      </c>
      <c r="AT40" s="108">
        <f t="shared" si="38"/>
        <v>770.74903666384967</v>
      </c>
      <c r="AU40" s="108">
        <f t="shared" si="39"/>
        <v>770.74903666384967</v>
      </c>
      <c r="AV40" s="108">
        <f t="shared" si="40"/>
        <v>770.74903666384967</v>
      </c>
      <c r="AW40" s="108">
        <f t="shared" si="41"/>
        <v>770.74903666384967</v>
      </c>
      <c r="AX40" s="109">
        <f t="shared" si="42"/>
        <v>770.74903666384967</v>
      </c>
    </row>
    <row r="41" spans="2:50" x14ac:dyDescent="0.2">
      <c r="B41" s="58" t="s">
        <v>119</v>
      </c>
      <c r="C41" s="59" t="s">
        <v>155</v>
      </c>
      <c r="D41" s="60" t="s">
        <v>161</v>
      </c>
      <c r="E41" s="60" t="s">
        <v>128</v>
      </c>
      <c r="F41" s="100">
        <v>2383.7139939001763</v>
      </c>
      <c r="G41" s="101">
        <v>3496.2357238405884</v>
      </c>
      <c r="H41" s="102">
        <f t="shared" si="21"/>
        <v>43</v>
      </c>
      <c r="I41" s="103">
        <v>129</v>
      </c>
      <c r="J41" s="103">
        <v>125</v>
      </c>
      <c r="K41" s="103">
        <v>129</v>
      </c>
      <c r="L41" s="103">
        <v>129</v>
      </c>
      <c r="M41" s="103">
        <v>129</v>
      </c>
      <c r="N41" s="104">
        <v>129</v>
      </c>
      <c r="O41" s="104">
        <v>129</v>
      </c>
      <c r="P41" s="104">
        <v>129</v>
      </c>
      <c r="Q41" s="104">
        <v>129</v>
      </c>
      <c r="R41" s="104">
        <v>129</v>
      </c>
      <c r="S41" s="104">
        <v>129</v>
      </c>
      <c r="T41" s="104">
        <v>129</v>
      </c>
      <c r="U41" s="104">
        <v>129</v>
      </c>
      <c r="V41" s="105">
        <v>129</v>
      </c>
      <c r="W41" s="105">
        <v>129</v>
      </c>
      <c r="X41" s="105">
        <v>129</v>
      </c>
      <c r="Y41" s="105">
        <v>129</v>
      </c>
      <c r="Z41" s="105">
        <v>129</v>
      </c>
      <c r="AA41" s="105">
        <v>129</v>
      </c>
      <c r="AB41" s="105">
        <v>129</v>
      </c>
      <c r="AC41" s="106"/>
      <c r="AD41" s="107">
        <f t="shared" si="22"/>
        <v>3034.0540543542347</v>
      </c>
      <c r="AE41" s="100">
        <f t="shared" si="23"/>
        <v>9102.1621630627033</v>
      </c>
      <c r="AF41" s="100">
        <f t="shared" si="24"/>
        <v>8819.9245766111471</v>
      </c>
      <c r="AG41" s="100">
        <f t="shared" si="25"/>
        <v>9102.1621630627033</v>
      </c>
      <c r="AH41" s="100">
        <f t="shared" si="26"/>
        <v>9102.1621630627033</v>
      </c>
      <c r="AI41" s="100">
        <f t="shared" si="27"/>
        <v>9102.1621630627033</v>
      </c>
      <c r="AJ41" s="100">
        <f t="shared" si="28"/>
        <v>9102.1621630627033</v>
      </c>
      <c r="AK41" s="100">
        <f t="shared" si="29"/>
        <v>9102.1621630627033</v>
      </c>
      <c r="AL41" s="100">
        <f t="shared" si="30"/>
        <v>9102.1621630627033</v>
      </c>
      <c r="AM41" s="100">
        <f t="shared" si="31"/>
        <v>9102.1621630627033</v>
      </c>
      <c r="AN41" s="100">
        <f t="shared" si="32"/>
        <v>9102.1621630627033</v>
      </c>
      <c r="AO41" s="100">
        <f t="shared" si="33"/>
        <v>9102.1621630627033</v>
      </c>
      <c r="AP41" s="100">
        <f t="shared" si="34"/>
        <v>9102.1621630627033</v>
      </c>
      <c r="AQ41" s="100">
        <f t="shared" si="35"/>
        <v>9102.1621630627033</v>
      </c>
      <c r="AR41" s="108">
        <f t="shared" si="36"/>
        <v>9102.1621630627033</v>
      </c>
      <c r="AS41" s="108">
        <f t="shared" si="37"/>
        <v>9102.1621630627033</v>
      </c>
      <c r="AT41" s="108">
        <f t="shared" si="38"/>
        <v>9102.1621630627033</v>
      </c>
      <c r="AU41" s="108">
        <f t="shared" si="39"/>
        <v>9102.1621630627033</v>
      </c>
      <c r="AV41" s="108">
        <f t="shared" si="40"/>
        <v>9102.1621630627033</v>
      </c>
      <c r="AW41" s="108">
        <f t="shared" si="41"/>
        <v>9102.1621630627033</v>
      </c>
      <c r="AX41" s="109">
        <f t="shared" si="42"/>
        <v>9102.1621630627033</v>
      </c>
    </row>
    <row r="42" spans="2:50" x14ac:dyDescent="0.2">
      <c r="B42" s="58" t="s">
        <v>119</v>
      </c>
      <c r="C42" s="59" t="s">
        <v>155</v>
      </c>
      <c r="D42" s="60" t="s">
        <v>162</v>
      </c>
      <c r="E42" s="60" t="s">
        <v>159</v>
      </c>
      <c r="F42" s="100">
        <v>14566.892964129089</v>
      </c>
      <c r="G42" s="101">
        <v>14682.714895029902</v>
      </c>
      <c r="H42" s="102">
        <f t="shared" si="21"/>
        <v>0.33333333333333331</v>
      </c>
      <c r="I42" s="103">
        <v>1</v>
      </c>
      <c r="J42" s="104">
        <v>1</v>
      </c>
      <c r="K42" s="104">
        <v>1</v>
      </c>
      <c r="L42" s="104">
        <v>1</v>
      </c>
      <c r="M42" s="104">
        <v>1</v>
      </c>
      <c r="N42" s="104">
        <v>1</v>
      </c>
      <c r="O42" s="104">
        <v>1</v>
      </c>
      <c r="P42" s="104">
        <v>1</v>
      </c>
      <c r="Q42" s="104">
        <v>1</v>
      </c>
      <c r="R42" s="104">
        <v>1</v>
      </c>
      <c r="S42" s="104">
        <v>1</v>
      </c>
      <c r="T42" s="104">
        <v>1</v>
      </c>
      <c r="U42" s="104">
        <v>1</v>
      </c>
      <c r="V42" s="105">
        <v>1</v>
      </c>
      <c r="W42" s="105">
        <v>1</v>
      </c>
      <c r="X42" s="105">
        <v>1</v>
      </c>
      <c r="Y42" s="105">
        <v>1</v>
      </c>
      <c r="Z42" s="105">
        <v>1</v>
      </c>
      <c r="AA42" s="105">
        <v>1</v>
      </c>
      <c r="AB42" s="105">
        <v>1</v>
      </c>
      <c r="AC42" s="106"/>
      <c r="AD42" s="107">
        <f t="shared" si="22"/>
        <v>116.99843143663594</v>
      </c>
      <c r="AE42" s="100">
        <f t="shared" si="23"/>
        <v>350.99529430990788</v>
      </c>
      <c r="AF42" s="100">
        <f t="shared" si="24"/>
        <v>350.99529430990788</v>
      </c>
      <c r="AG42" s="100">
        <f t="shared" si="25"/>
        <v>350.99529430990788</v>
      </c>
      <c r="AH42" s="100">
        <f t="shared" si="26"/>
        <v>350.99529430990788</v>
      </c>
      <c r="AI42" s="100">
        <f t="shared" si="27"/>
        <v>350.99529430990788</v>
      </c>
      <c r="AJ42" s="100">
        <f t="shared" si="28"/>
        <v>350.99529430990788</v>
      </c>
      <c r="AK42" s="100">
        <f t="shared" si="29"/>
        <v>350.99529430990788</v>
      </c>
      <c r="AL42" s="100">
        <f t="shared" si="30"/>
        <v>350.99529430990788</v>
      </c>
      <c r="AM42" s="100">
        <f t="shared" si="31"/>
        <v>350.99529430990788</v>
      </c>
      <c r="AN42" s="100">
        <f t="shared" si="32"/>
        <v>350.99529430990788</v>
      </c>
      <c r="AO42" s="100">
        <f t="shared" si="33"/>
        <v>350.99529430990788</v>
      </c>
      <c r="AP42" s="100">
        <f t="shared" si="34"/>
        <v>350.99529430990788</v>
      </c>
      <c r="AQ42" s="100">
        <f t="shared" si="35"/>
        <v>350.99529430990788</v>
      </c>
      <c r="AR42" s="108">
        <f t="shared" si="36"/>
        <v>350.99529430990788</v>
      </c>
      <c r="AS42" s="108">
        <f t="shared" si="37"/>
        <v>350.99529430990788</v>
      </c>
      <c r="AT42" s="108">
        <f t="shared" si="38"/>
        <v>350.99529430990788</v>
      </c>
      <c r="AU42" s="108">
        <f t="shared" si="39"/>
        <v>350.99529430990788</v>
      </c>
      <c r="AV42" s="108">
        <f t="shared" si="40"/>
        <v>350.99529430990788</v>
      </c>
      <c r="AW42" s="108">
        <f t="shared" si="41"/>
        <v>350.99529430990788</v>
      </c>
      <c r="AX42" s="109">
        <f t="shared" si="42"/>
        <v>350.99529430990788</v>
      </c>
    </row>
    <row r="43" spans="2:50" x14ac:dyDescent="0.2">
      <c r="B43" s="58" t="s">
        <v>119</v>
      </c>
      <c r="C43" s="59" t="s">
        <v>155</v>
      </c>
      <c r="D43" s="60" t="s">
        <v>162</v>
      </c>
      <c r="E43" s="60" t="s">
        <v>133</v>
      </c>
      <c r="F43" s="100">
        <v>4918.154633784673</v>
      </c>
      <c r="G43" s="101">
        <v>5160.53287398876</v>
      </c>
      <c r="H43" s="102">
        <f t="shared" si="21"/>
        <v>6.333333333333333</v>
      </c>
      <c r="I43" s="103">
        <v>19</v>
      </c>
      <c r="J43" s="103">
        <v>20</v>
      </c>
      <c r="K43" s="104">
        <v>20</v>
      </c>
      <c r="L43" s="104">
        <v>20</v>
      </c>
      <c r="M43" s="104">
        <v>20</v>
      </c>
      <c r="N43" s="104">
        <v>20</v>
      </c>
      <c r="O43" s="104">
        <v>20</v>
      </c>
      <c r="P43" s="104">
        <v>20</v>
      </c>
      <c r="Q43" s="104">
        <v>20</v>
      </c>
      <c r="R43" s="104">
        <v>20</v>
      </c>
      <c r="S43" s="104">
        <v>20</v>
      </c>
      <c r="T43" s="104">
        <v>20</v>
      </c>
      <c r="U43" s="104">
        <v>20</v>
      </c>
      <c r="V43" s="105">
        <v>20</v>
      </c>
      <c r="W43" s="105">
        <v>20</v>
      </c>
      <c r="X43" s="105">
        <v>20</v>
      </c>
      <c r="Y43" s="105">
        <v>20</v>
      </c>
      <c r="Z43" s="105">
        <v>20</v>
      </c>
      <c r="AA43" s="105">
        <v>20</v>
      </c>
      <c r="AB43" s="105">
        <v>20</v>
      </c>
      <c r="AC43" s="106"/>
      <c r="AD43" s="107">
        <f t="shared" si="22"/>
        <v>765.98025059078088</v>
      </c>
      <c r="AE43" s="100">
        <f t="shared" si="23"/>
        <v>2297.9407517723425</v>
      </c>
      <c r="AF43" s="100">
        <f t="shared" si="24"/>
        <v>2418.8850018656235</v>
      </c>
      <c r="AG43" s="100">
        <f t="shared" si="25"/>
        <v>2418.8850018656235</v>
      </c>
      <c r="AH43" s="100">
        <f t="shared" si="26"/>
        <v>2418.8850018656235</v>
      </c>
      <c r="AI43" s="100">
        <f t="shared" si="27"/>
        <v>2418.8850018656235</v>
      </c>
      <c r="AJ43" s="100">
        <f t="shared" si="28"/>
        <v>2418.8850018656235</v>
      </c>
      <c r="AK43" s="100">
        <f t="shared" si="29"/>
        <v>2418.8850018656235</v>
      </c>
      <c r="AL43" s="100">
        <f t="shared" si="30"/>
        <v>2418.8850018656235</v>
      </c>
      <c r="AM43" s="100">
        <f t="shared" si="31"/>
        <v>2418.8850018656235</v>
      </c>
      <c r="AN43" s="100">
        <f t="shared" si="32"/>
        <v>2418.8850018656235</v>
      </c>
      <c r="AO43" s="100">
        <f t="shared" si="33"/>
        <v>2418.8850018656235</v>
      </c>
      <c r="AP43" s="100">
        <f t="shared" si="34"/>
        <v>2418.8850018656235</v>
      </c>
      <c r="AQ43" s="100">
        <f t="shared" si="35"/>
        <v>2418.8850018656235</v>
      </c>
      <c r="AR43" s="108">
        <f t="shared" si="36"/>
        <v>2418.8850018656235</v>
      </c>
      <c r="AS43" s="108">
        <f t="shared" si="37"/>
        <v>2418.8850018656235</v>
      </c>
      <c r="AT43" s="108">
        <f t="shared" si="38"/>
        <v>2418.8850018656235</v>
      </c>
      <c r="AU43" s="108">
        <f t="shared" si="39"/>
        <v>2418.8850018656235</v>
      </c>
      <c r="AV43" s="108">
        <f t="shared" si="40"/>
        <v>2418.8850018656235</v>
      </c>
      <c r="AW43" s="108">
        <f t="shared" si="41"/>
        <v>2418.8850018656235</v>
      </c>
      <c r="AX43" s="109">
        <f t="shared" si="42"/>
        <v>2418.8850018656235</v>
      </c>
    </row>
    <row r="44" spans="2:50" x14ac:dyDescent="0.2">
      <c r="B44" s="58" t="s">
        <v>119</v>
      </c>
      <c r="C44" s="59" t="s">
        <v>155</v>
      </c>
      <c r="D44" s="60" t="s">
        <v>162</v>
      </c>
      <c r="E44" s="60" t="s">
        <v>128</v>
      </c>
      <c r="F44" s="100">
        <v>2240.8646502219149</v>
      </c>
      <c r="G44" s="101">
        <v>4025.5995023234341</v>
      </c>
      <c r="H44" s="102">
        <f t="shared" si="21"/>
        <v>114.33333333333333</v>
      </c>
      <c r="I44" s="103">
        <v>343</v>
      </c>
      <c r="J44" s="103">
        <v>364</v>
      </c>
      <c r="K44" s="103">
        <v>364</v>
      </c>
      <c r="L44" s="104">
        <v>364</v>
      </c>
      <c r="M44" s="104">
        <v>364</v>
      </c>
      <c r="N44" s="104">
        <v>364</v>
      </c>
      <c r="O44" s="104">
        <v>364</v>
      </c>
      <c r="P44" s="104">
        <v>364</v>
      </c>
      <c r="Q44" s="104">
        <v>364</v>
      </c>
      <c r="R44" s="104">
        <v>364</v>
      </c>
      <c r="S44" s="104">
        <v>364</v>
      </c>
      <c r="T44" s="104">
        <v>364</v>
      </c>
      <c r="U44" s="104">
        <v>364</v>
      </c>
      <c r="V44" s="105">
        <v>364</v>
      </c>
      <c r="W44" s="105">
        <v>364</v>
      </c>
      <c r="X44" s="105">
        <v>364</v>
      </c>
      <c r="Y44" s="105">
        <v>364</v>
      </c>
      <c r="Z44" s="105">
        <v>364</v>
      </c>
      <c r="AA44" s="105">
        <v>364</v>
      </c>
      <c r="AB44" s="105">
        <v>364</v>
      </c>
      <c r="AC44" s="106"/>
      <c r="AD44" s="107">
        <f t="shared" si="22"/>
        <v>8597.5888172922187</v>
      </c>
      <c r="AE44" s="100">
        <f t="shared" si="23"/>
        <v>25792.766451876654</v>
      </c>
      <c r="AF44" s="100">
        <f t="shared" si="24"/>
        <v>27371.91541831808</v>
      </c>
      <c r="AG44" s="100">
        <f t="shared" si="25"/>
        <v>27371.91541831808</v>
      </c>
      <c r="AH44" s="100">
        <f t="shared" si="26"/>
        <v>27371.91541831808</v>
      </c>
      <c r="AI44" s="100">
        <f t="shared" si="27"/>
        <v>27371.91541831808</v>
      </c>
      <c r="AJ44" s="100">
        <f t="shared" si="28"/>
        <v>27371.91541831808</v>
      </c>
      <c r="AK44" s="100">
        <f t="shared" si="29"/>
        <v>27371.91541831808</v>
      </c>
      <c r="AL44" s="100">
        <f t="shared" si="30"/>
        <v>27371.91541831808</v>
      </c>
      <c r="AM44" s="100">
        <f t="shared" si="31"/>
        <v>27371.91541831808</v>
      </c>
      <c r="AN44" s="100">
        <f t="shared" si="32"/>
        <v>27371.91541831808</v>
      </c>
      <c r="AO44" s="100">
        <f t="shared" si="33"/>
        <v>27371.91541831808</v>
      </c>
      <c r="AP44" s="100">
        <f t="shared" si="34"/>
        <v>27371.91541831808</v>
      </c>
      <c r="AQ44" s="100">
        <f t="shared" si="35"/>
        <v>27371.91541831808</v>
      </c>
      <c r="AR44" s="108">
        <f t="shared" si="36"/>
        <v>27371.91541831808</v>
      </c>
      <c r="AS44" s="108">
        <f t="shared" si="37"/>
        <v>27371.91541831808</v>
      </c>
      <c r="AT44" s="108">
        <f t="shared" si="38"/>
        <v>27371.91541831808</v>
      </c>
      <c r="AU44" s="108">
        <f t="shared" si="39"/>
        <v>27371.91541831808</v>
      </c>
      <c r="AV44" s="108">
        <f t="shared" si="40"/>
        <v>27371.91541831808</v>
      </c>
      <c r="AW44" s="108">
        <f t="shared" si="41"/>
        <v>27371.91541831808</v>
      </c>
      <c r="AX44" s="109">
        <f t="shared" si="42"/>
        <v>27371.91541831808</v>
      </c>
    </row>
    <row r="45" spans="2:50" x14ac:dyDescent="0.2">
      <c r="B45" s="58" t="s">
        <v>119</v>
      </c>
      <c r="C45" s="59" t="s">
        <v>163</v>
      </c>
      <c r="D45" s="60" t="s">
        <v>164</v>
      </c>
      <c r="E45" s="60" t="s">
        <v>157</v>
      </c>
      <c r="F45" s="100">
        <v>27088.369517567255</v>
      </c>
      <c r="G45" s="101">
        <v>32882.404147448877</v>
      </c>
      <c r="H45" s="102">
        <f t="shared" si="21"/>
        <v>0.33333333333333331</v>
      </c>
      <c r="I45" s="103">
        <v>1</v>
      </c>
      <c r="J45" s="104">
        <v>1</v>
      </c>
      <c r="K45" s="104">
        <v>1</v>
      </c>
      <c r="L45" s="104">
        <v>1</v>
      </c>
      <c r="M45" s="104">
        <v>1</v>
      </c>
      <c r="N45" s="104">
        <v>1</v>
      </c>
      <c r="O45" s="104">
        <v>1</v>
      </c>
      <c r="P45" s="104">
        <v>1</v>
      </c>
      <c r="Q45" s="104">
        <v>1</v>
      </c>
      <c r="R45" s="104">
        <v>1</v>
      </c>
      <c r="S45" s="104">
        <v>1</v>
      </c>
      <c r="T45" s="104">
        <v>1</v>
      </c>
      <c r="U45" s="104">
        <v>1</v>
      </c>
      <c r="V45" s="105">
        <v>1</v>
      </c>
      <c r="W45" s="105">
        <v>1</v>
      </c>
      <c r="X45" s="105">
        <v>1</v>
      </c>
      <c r="Y45" s="105">
        <v>1</v>
      </c>
      <c r="Z45" s="105">
        <v>1</v>
      </c>
      <c r="AA45" s="105">
        <v>1</v>
      </c>
      <c r="AB45" s="105">
        <v>1</v>
      </c>
      <c r="AC45" s="106"/>
      <c r="AD45" s="107">
        <f t="shared" si="22"/>
        <v>239.88309466006453</v>
      </c>
      <c r="AE45" s="100">
        <f t="shared" si="23"/>
        <v>719.64928398019356</v>
      </c>
      <c r="AF45" s="100">
        <f t="shared" si="24"/>
        <v>719.64928398019356</v>
      </c>
      <c r="AG45" s="100">
        <f t="shared" si="25"/>
        <v>719.64928398019356</v>
      </c>
      <c r="AH45" s="100">
        <f t="shared" si="26"/>
        <v>719.64928398019356</v>
      </c>
      <c r="AI45" s="100">
        <f t="shared" si="27"/>
        <v>719.64928398019356</v>
      </c>
      <c r="AJ45" s="100">
        <f t="shared" si="28"/>
        <v>719.64928398019356</v>
      </c>
      <c r="AK45" s="100">
        <f t="shared" si="29"/>
        <v>719.64928398019356</v>
      </c>
      <c r="AL45" s="100">
        <f t="shared" si="30"/>
        <v>719.64928398019356</v>
      </c>
      <c r="AM45" s="100">
        <f t="shared" si="31"/>
        <v>719.64928398019356</v>
      </c>
      <c r="AN45" s="100">
        <f t="shared" si="32"/>
        <v>719.64928398019356</v>
      </c>
      <c r="AO45" s="100">
        <f t="shared" si="33"/>
        <v>719.64928398019356</v>
      </c>
      <c r="AP45" s="100">
        <f t="shared" si="34"/>
        <v>719.64928398019356</v>
      </c>
      <c r="AQ45" s="100">
        <f t="shared" si="35"/>
        <v>719.64928398019356</v>
      </c>
      <c r="AR45" s="108">
        <f t="shared" si="36"/>
        <v>719.64928398019356</v>
      </c>
      <c r="AS45" s="108">
        <f t="shared" si="37"/>
        <v>719.64928398019356</v>
      </c>
      <c r="AT45" s="108">
        <f t="shared" si="38"/>
        <v>719.64928398019356</v>
      </c>
      <c r="AU45" s="108">
        <f t="shared" si="39"/>
        <v>719.64928398019356</v>
      </c>
      <c r="AV45" s="108">
        <f t="shared" si="40"/>
        <v>719.64928398019356</v>
      </c>
      <c r="AW45" s="108">
        <f t="shared" si="41"/>
        <v>719.64928398019356</v>
      </c>
      <c r="AX45" s="109">
        <f t="shared" si="42"/>
        <v>719.64928398019356</v>
      </c>
    </row>
    <row r="46" spans="2:50" x14ac:dyDescent="0.2">
      <c r="B46" s="58" t="s">
        <v>119</v>
      </c>
      <c r="C46" s="59" t="s">
        <v>163</v>
      </c>
      <c r="D46" s="60" t="s">
        <v>164</v>
      </c>
      <c r="E46" s="60" t="s">
        <v>159</v>
      </c>
      <c r="F46" s="100">
        <v>15294.846839549658</v>
      </c>
      <c r="G46" s="101">
        <v>17251.427796894764</v>
      </c>
      <c r="H46" s="102">
        <f t="shared" si="21"/>
        <v>1.3333333333333333</v>
      </c>
      <c r="I46" s="103">
        <v>4</v>
      </c>
      <c r="J46" s="104">
        <v>4</v>
      </c>
      <c r="K46" s="104">
        <v>4</v>
      </c>
      <c r="L46" s="104">
        <v>4</v>
      </c>
      <c r="M46" s="104">
        <v>4</v>
      </c>
      <c r="N46" s="104">
        <v>4</v>
      </c>
      <c r="O46" s="104">
        <v>4</v>
      </c>
      <c r="P46" s="104">
        <v>4</v>
      </c>
      <c r="Q46" s="104">
        <v>4</v>
      </c>
      <c r="R46" s="104">
        <v>4</v>
      </c>
      <c r="S46" s="104">
        <v>4</v>
      </c>
      <c r="T46" s="104">
        <v>4</v>
      </c>
      <c r="U46" s="104">
        <v>4</v>
      </c>
      <c r="V46" s="105">
        <v>4</v>
      </c>
      <c r="W46" s="105">
        <v>4</v>
      </c>
      <c r="X46" s="105">
        <v>4</v>
      </c>
      <c r="Y46" s="105">
        <v>4</v>
      </c>
      <c r="Z46" s="105">
        <v>4</v>
      </c>
      <c r="AA46" s="105">
        <v>4</v>
      </c>
      <c r="AB46" s="105">
        <v>4</v>
      </c>
      <c r="AC46" s="106"/>
      <c r="AD46" s="107">
        <f t="shared" si="22"/>
        <v>520.74039418311077</v>
      </c>
      <c r="AE46" s="100">
        <f t="shared" si="23"/>
        <v>1562.2211825493323</v>
      </c>
      <c r="AF46" s="100">
        <f t="shared" si="24"/>
        <v>1562.2211825493323</v>
      </c>
      <c r="AG46" s="100">
        <f t="shared" si="25"/>
        <v>1562.2211825493323</v>
      </c>
      <c r="AH46" s="100">
        <f t="shared" si="26"/>
        <v>1562.2211825493323</v>
      </c>
      <c r="AI46" s="100">
        <f t="shared" si="27"/>
        <v>1562.2211825493323</v>
      </c>
      <c r="AJ46" s="100">
        <f t="shared" si="28"/>
        <v>1562.2211825493323</v>
      </c>
      <c r="AK46" s="100">
        <f t="shared" si="29"/>
        <v>1562.2211825493323</v>
      </c>
      <c r="AL46" s="100">
        <f t="shared" si="30"/>
        <v>1562.2211825493323</v>
      </c>
      <c r="AM46" s="100">
        <f t="shared" si="31"/>
        <v>1562.2211825493323</v>
      </c>
      <c r="AN46" s="100">
        <f t="shared" si="32"/>
        <v>1562.2211825493323</v>
      </c>
      <c r="AO46" s="100">
        <f t="shared" si="33"/>
        <v>1562.2211825493323</v>
      </c>
      <c r="AP46" s="100">
        <f t="shared" si="34"/>
        <v>1562.2211825493323</v>
      </c>
      <c r="AQ46" s="100">
        <f t="shared" si="35"/>
        <v>1562.2211825493323</v>
      </c>
      <c r="AR46" s="108">
        <f t="shared" si="36"/>
        <v>1562.2211825493323</v>
      </c>
      <c r="AS46" s="108">
        <f t="shared" si="37"/>
        <v>1562.2211825493323</v>
      </c>
      <c r="AT46" s="108">
        <f t="shared" si="38"/>
        <v>1562.2211825493323</v>
      </c>
      <c r="AU46" s="108">
        <f t="shared" si="39"/>
        <v>1562.2211825493323</v>
      </c>
      <c r="AV46" s="108">
        <f t="shared" si="40"/>
        <v>1562.2211825493323</v>
      </c>
      <c r="AW46" s="108">
        <f t="shared" si="41"/>
        <v>1562.2211825493323</v>
      </c>
      <c r="AX46" s="109">
        <f t="shared" si="42"/>
        <v>1562.2211825493323</v>
      </c>
    </row>
    <row r="47" spans="2:50" x14ac:dyDescent="0.2">
      <c r="B47" s="58" t="s">
        <v>119</v>
      </c>
      <c r="C47" s="59" t="s">
        <v>163</v>
      </c>
      <c r="D47" s="60" t="s">
        <v>164</v>
      </c>
      <c r="E47" s="60" t="s">
        <v>130</v>
      </c>
      <c r="F47" s="100">
        <v>9464.8890386993444</v>
      </c>
      <c r="G47" s="101">
        <v>9987.7565887559394</v>
      </c>
      <c r="H47" s="102">
        <f t="shared" si="21"/>
        <v>4</v>
      </c>
      <c r="I47" s="103">
        <v>12</v>
      </c>
      <c r="J47" s="103">
        <v>12</v>
      </c>
      <c r="K47" s="103">
        <v>9</v>
      </c>
      <c r="L47" s="103">
        <v>8</v>
      </c>
      <c r="M47" s="103">
        <v>7</v>
      </c>
      <c r="N47" s="104">
        <v>7</v>
      </c>
      <c r="O47" s="104">
        <v>7</v>
      </c>
      <c r="P47" s="104">
        <v>7</v>
      </c>
      <c r="Q47" s="104">
        <v>7</v>
      </c>
      <c r="R47" s="104">
        <v>7</v>
      </c>
      <c r="S47" s="104">
        <v>7</v>
      </c>
      <c r="T47" s="104">
        <v>7</v>
      </c>
      <c r="U47" s="104">
        <v>7</v>
      </c>
      <c r="V47" s="105">
        <v>7</v>
      </c>
      <c r="W47" s="105">
        <v>7</v>
      </c>
      <c r="X47" s="105">
        <v>7</v>
      </c>
      <c r="Y47" s="105">
        <v>7</v>
      </c>
      <c r="Z47" s="105">
        <v>7</v>
      </c>
      <c r="AA47" s="105">
        <v>7</v>
      </c>
      <c r="AB47" s="105">
        <v>7</v>
      </c>
      <c r="AC47" s="106"/>
      <c r="AD47" s="107">
        <f t="shared" si="22"/>
        <v>933.72699011785357</v>
      </c>
      <c r="AE47" s="100">
        <f t="shared" si="23"/>
        <v>2801.180970353561</v>
      </c>
      <c r="AF47" s="100">
        <f t="shared" si="24"/>
        <v>2801.180970353561</v>
      </c>
      <c r="AG47" s="100">
        <f t="shared" si="25"/>
        <v>2100.8857277651709</v>
      </c>
      <c r="AH47" s="100">
        <f t="shared" si="26"/>
        <v>1867.4539802357071</v>
      </c>
      <c r="AI47" s="100">
        <f t="shared" si="27"/>
        <v>1634.0222327062436</v>
      </c>
      <c r="AJ47" s="100">
        <f t="shared" si="28"/>
        <v>1634.0222327062436</v>
      </c>
      <c r="AK47" s="100">
        <f t="shared" si="29"/>
        <v>1634.0222327062436</v>
      </c>
      <c r="AL47" s="100">
        <f t="shared" si="30"/>
        <v>1634.0222327062436</v>
      </c>
      <c r="AM47" s="100">
        <f t="shared" si="31"/>
        <v>1634.0222327062436</v>
      </c>
      <c r="AN47" s="100">
        <f t="shared" si="32"/>
        <v>1634.0222327062436</v>
      </c>
      <c r="AO47" s="100">
        <f t="shared" si="33"/>
        <v>1634.0222327062436</v>
      </c>
      <c r="AP47" s="100">
        <f t="shared" si="34"/>
        <v>1634.0222327062436</v>
      </c>
      <c r="AQ47" s="100">
        <f t="shared" si="35"/>
        <v>1634.0222327062436</v>
      </c>
      <c r="AR47" s="108">
        <f t="shared" si="36"/>
        <v>1634.0222327062436</v>
      </c>
      <c r="AS47" s="108">
        <f t="shared" si="37"/>
        <v>1634.0222327062436</v>
      </c>
      <c r="AT47" s="108">
        <f t="shared" si="38"/>
        <v>1634.0222327062436</v>
      </c>
      <c r="AU47" s="108">
        <f t="shared" si="39"/>
        <v>1634.0222327062436</v>
      </c>
      <c r="AV47" s="108">
        <f t="shared" si="40"/>
        <v>1634.0222327062436</v>
      </c>
      <c r="AW47" s="108">
        <f t="shared" si="41"/>
        <v>1634.0222327062436</v>
      </c>
      <c r="AX47" s="109">
        <f t="shared" si="42"/>
        <v>1634.0222327062436</v>
      </c>
    </row>
    <row r="48" spans="2:50" x14ac:dyDescent="0.2">
      <c r="B48" s="58" t="s">
        <v>119</v>
      </c>
      <c r="C48" s="59" t="s">
        <v>163</v>
      </c>
      <c r="D48" s="60" t="s">
        <v>164</v>
      </c>
      <c r="E48" s="60" t="s">
        <v>133</v>
      </c>
      <c r="F48" s="100">
        <v>5365.8685970418028</v>
      </c>
      <c r="G48" s="101">
        <v>7357.4092850246816</v>
      </c>
      <c r="H48" s="102">
        <f t="shared" si="21"/>
        <v>8.6666666666666661</v>
      </c>
      <c r="I48" s="103">
        <v>26</v>
      </c>
      <c r="J48" s="103">
        <v>26</v>
      </c>
      <c r="K48" s="103">
        <v>26</v>
      </c>
      <c r="L48" s="104">
        <v>26</v>
      </c>
      <c r="M48" s="104">
        <v>26</v>
      </c>
      <c r="N48" s="104">
        <v>26</v>
      </c>
      <c r="O48" s="104">
        <v>26</v>
      </c>
      <c r="P48" s="104">
        <v>26</v>
      </c>
      <c r="Q48" s="104">
        <v>26</v>
      </c>
      <c r="R48" s="104">
        <v>26</v>
      </c>
      <c r="S48" s="104">
        <v>26</v>
      </c>
      <c r="T48" s="104">
        <v>26</v>
      </c>
      <c r="U48" s="104">
        <v>26</v>
      </c>
      <c r="V48" s="105">
        <v>26</v>
      </c>
      <c r="W48" s="105">
        <v>26</v>
      </c>
      <c r="X48" s="105">
        <v>26</v>
      </c>
      <c r="Y48" s="105">
        <v>26</v>
      </c>
      <c r="Z48" s="105">
        <v>26</v>
      </c>
      <c r="AA48" s="105">
        <v>26</v>
      </c>
      <c r="AB48" s="105">
        <v>26</v>
      </c>
      <c r="AC48" s="106"/>
      <c r="AD48" s="107">
        <f t="shared" si="22"/>
        <v>1323.2208997349144</v>
      </c>
      <c r="AE48" s="100">
        <f t="shared" si="23"/>
        <v>3969.6626992047427</v>
      </c>
      <c r="AF48" s="100">
        <f t="shared" si="24"/>
        <v>3969.6626992047427</v>
      </c>
      <c r="AG48" s="100">
        <f t="shared" si="25"/>
        <v>3969.6626992047427</v>
      </c>
      <c r="AH48" s="100">
        <f t="shared" si="26"/>
        <v>3969.6626992047427</v>
      </c>
      <c r="AI48" s="100">
        <f t="shared" si="27"/>
        <v>3969.6626992047427</v>
      </c>
      <c r="AJ48" s="100">
        <f t="shared" si="28"/>
        <v>3969.6626992047427</v>
      </c>
      <c r="AK48" s="100">
        <f t="shared" si="29"/>
        <v>3969.6626992047427</v>
      </c>
      <c r="AL48" s="100">
        <f t="shared" si="30"/>
        <v>3969.6626992047427</v>
      </c>
      <c r="AM48" s="100">
        <f t="shared" si="31"/>
        <v>3969.6626992047427</v>
      </c>
      <c r="AN48" s="100">
        <f t="shared" si="32"/>
        <v>3969.6626992047427</v>
      </c>
      <c r="AO48" s="100">
        <f t="shared" si="33"/>
        <v>3969.6626992047427</v>
      </c>
      <c r="AP48" s="100">
        <f t="shared" si="34"/>
        <v>3969.6626992047427</v>
      </c>
      <c r="AQ48" s="100">
        <f t="shared" si="35"/>
        <v>3969.6626992047427</v>
      </c>
      <c r="AR48" s="108">
        <f t="shared" si="36"/>
        <v>3969.6626992047427</v>
      </c>
      <c r="AS48" s="108">
        <f t="shared" si="37"/>
        <v>3969.6626992047427</v>
      </c>
      <c r="AT48" s="108">
        <f t="shared" si="38"/>
        <v>3969.6626992047427</v>
      </c>
      <c r="AU48" s="108">
        <f t="shared" si="39"/>
        <v>3969.6626992047427</v>
      </c>
      <c r="AV48" s="108">
        <f t="shared" si="40"/>
        <v>3969.6626992047427</v>
      </c>
      <c r="AW48" s="108">
        <f t="shared" si="41"/>
        <v>3969.6626992047427</v>
      </c>
      <c r="AX48" s="109">
        <f t="shared" si="42"/>
        <v>3969.6626992047427</v>
      </c>
    </row>
    <row r="49" spans="2:50" x14ac:dyDescent="0.2">
      <c r="B49" s="58" t="s">
        <v>119</v>
      </c>
      <c r="C49" s="59" t="s">
        <v>163</v>
      </c>
      <c r="D49" s="60" t="s">
        <v>164</v>
      </c>
      <c r="E49" s="60" t="s">
        <v>128</v>
      </c>
      <c r="F49" s="100">
        <v>3432.2974298298213</v>
      </c>
      <c r="G49" s="101">
        <v>4972.4823889663967</v>
      </c>
      <c r="H49" s="102">
        <f t="shared" si="21"/>
        <v>129</v>
      </c>
      <c r="I49" s="103">
        <v>387</v>
      </c>
      <c r="J49" s="103">
        <v>421</v>
      </c>
      <c r="K49" s="103">
        <v>430</v>
      </c>
      <c r="L49" s="103">
        <v>426</v>
      </c>
      <c r="M49" s="103">
        <v>398</v>
      </c>
      <c r="N49" s="103">
        <v>447</v>
      </c>
      <c r="O49" s="103">
        <v>419</v>
      </c>
      <c r="P49" s="103">
        <v>441</v>
      </c>
      <c r="Q49" s="103">
        <v>425</v>
      </c>
      <c r="R49" s="103">
        <v>415</v>
      </c>
      <c r="S49" s="103">
        <v>406</v>
      </c>
      <c r="T49" s="103">
        <v>446</v>
      </c>
      <c r="U49" s="103">
        <v>410</v>
      </c>
      <c r="V49" s="103">
        <v>433</v>
      </c>
      <c r="W49" s="103">
        <v>434</v>
      </c>
      <c r="X49" s="103">
        <v>427</v>
      </c>
      <c r="Y49" s="103">
        <v>417</v>
      </c>
      <c r="Z49" s="103">
        <v>448</v>
      </c>
      <c r="AA49" s="103">
        <v>407</v>
      </c>
      <c r="AB49" s="110">
        <v>410</v>
      </c>
      <c r="AC49" s="106"/>
      <c r="AD49" s="107">
        <f t="shared" si="22"/>
        <v>13010.599159496545</v>
      </c>
      <c r="AE49" s="100">
        <f t="shared" si="23"/>
        <v>39031.797478489636</v>
      </c>
      <c r="AF49" s="100">
        <f t="shared" si="24"/>
        <v>42460.947644558488</v>
      </c>
      <c r="AG49" s="100">
        <f t="shared" si="25"/>
        <v>43368.663864988484</v>
      </c>
      <c r="AH49" s="100">
        <f t="shared" si="26"/>
        <v>42965.234433686273</v>
      </c>
      <c r="AI49" s="100">
        <f t="shared" si="27"/>
        <v>40141.228414570731</v>
      </c>
      <c r="AJ49" s="100">
        <f t="shared" si="28"/>
        <v>45083.238948022918</v>
      </c>
      <c r="AK49" s="100">
        <f t="shared" si="29"/>
        <v>42259.23292890739</v>
      </c>
      <c r="AL49" s="100">
        <f t="shared" si="30"/>
        <v>44478.094801069587</v>
      </c>
      <c r="AM49" s="100">
        <f t="shared" si="31"/>
        <v>42864.377075860713</v>
      </c>
      <c r="AN49" s="100">
        <f t="shared" si="32"/>
        <v>41855.803497605164</v>
      </c>
      <c r="AO49" s="100">
        <f t="shared" si="33"/>
        <v>40948.087277175175</v>
      </c>
      <c r="AP49" s="100">
        <f t="shared" si="34"/>
        <v>44982.381590197358</v>
      </c>
      <c r="AQ49" s="100">
        <f t="shared" si="35"/>
        <v>41351.516708477393</v>
      </c>
      <c r="AR49" s="108">
        <f t="shared" si="36"/>
        <v>43671.23593846515</v>
      </c>
      <c r="AS49" s="108">
        <f t="shared" si="37"/>
        <v>43772.093296290703</v>
      </c>
      <c r="AT49" s="108">
        <f t="shared" si="38"/>
        <v>43066.091791511819</v>
      </c>
      <c r="AU49" s="108">
        <f t="shared" si="39"/>
        <v>42057.51821325627</v>
      </c>
      <c r="AV49" s="108">
        <f t="shared" si="40"/>
        <v>45184.096305848463</v>
      </c>
      <c r="AW49" s="108">
        <f t="shared" si="41"/>
        <v>41048.944635000727</v>
      </c>
      <c r="AX49" s="109">
        <f t="shared" si="42"/>
        <v>41351.516708477393</v>
      </c>
    </row>
    <row r="50" spans="2:50" x14ac:dyDescent="0.2">
      <c r="B50" s="58" t="s">
        <v>165</v>
      </c>
      <c r="C50" s="59" t="s">
        <v>131</v>
      </c>
      <c r="D50" s="60" t="s">
        <v>132</v>
      </c>
      <c r="E50" s="60" t="s">
        <v>137</v>
      </c>
      <c r="F50" s="100">
        <v>1693.720903394177</v>
      </c>
      <c r="G50" s="101">
        <v>2866.5102361185709</v>
      </c>
      <c r="H50" s="102">
        <f t="shared" si="21"/>
        <v>0</v>
      </c>
      <c r="I50" s="103">
        <v>0</v>
      </c>
      <c r="J50" s="178">
        <v>0.66666666666666663</v>
      </c>
      <c r="K50" s="103">
        <v>1</v>
      </c>
      <c r="L50" s="104">
        <v>1</v>
      </c>
      <c r="M50" s="104">
        <v>1</v>
      </c>
      <c r="N50" s="104">
        <v>1</v>
      </c>
      <c r="O50" s="104">
        <v>1</v>
      </c>
      <c r="P50" s="104">
        <v>1</v>
      </c>
      <c r="Q50" s="104">
        <v>1</v>
      </c>
      <c r="R50" s="104">
        <v>1</v>
      </c>
      <c r="S50" s="104">
        <v>1</v>
      </c>
      <c r="T50" s="104">
        <v>1</v>
      </c>
      <c r="U50" s="104">
        <v>1</v>
      </c>
      <c r="V50" s="105">
        <v>1</v>
      </c>
      <c r="W50" s="105">
        <v>1</v>
      </c>
      <c r="X50" s="105">
        <v>1</v>
      </c>
      <c r="Y50" s="105">
        <v>1</v>
      </c>
      <c r="Z50" s="105">
        <v>1</v>
      </c>
      <c r="AA50" s="105">
        <v>1</v>
      </c>
      <c r="AB50" s="105">
        <v>1</v>
      </c>
      <c r="AC50" s="106"/>
      <c r="AD50" s="107">
        <f t="shared" si="22"/>
        <v>0</v>
      </c>
      <c r="AE50" s="100">
        <f t="shared" si="23"/>
        <v>0</v>
      </c>
      <c r="AF50" s="100">
        <f t="shared" si="24"/>
        <v>36.481849116101976</v>
      </c>
      <c r="AG50" s="100">
        <f t="shared" si="25"/>
        <v>54.722773674152982</v>
      </c>
      <c r="AH50" s="100">
        <f t="shared" si="26"/>
        <v>54.722773674152982</v>
      </c>
      <c r="AI50" s="100">
        <f t="shared" si="27"/>
        <v>54.722773674152982</v>
      </c>
      <c r="AJ50" s="100">
        <f t="shared" si="28"/>
        <v>54.722773674152982</v>
      </c>
      <c r="AK50" s="100">
        <f t="shared" si="29"/>
        <v>54.722773674152982</v>
      </c>
      <c r="AL50" s="100">
        <f t="shared" si="30"/>
        <v>54.722773674152982</v>
      </c>
      <c r="AM50" s="100">
        <f t="shared" si="31"/>
        <v>54.722773674152982</v>
      </c>
      <c r="AN50" s="100">
        <f t="shared" si="32"/>
        <v>54.722773674152982</v>
      </c>
      <c r="AO50" s="100">
        <f t="shared" si="33"/>
        <v>54.722773674152982</v>
      </c>
      <c r="AP50" s="100">
        <f t="shared" si="34"/>
        <v>54.722773674152982</v>
      </c>
      <c r="AQ50" s="100">
        <f t="shared" si="35"/>
        <v>54.722773674152982</v>
      </c>
      <c r="AR50" s="108">
        <f t="shared" si="36"/>
        <v>54.722773674152982</v>
      </c>
      <c r="AS50" s="108">
        <f t="shared" si="37"/>
        <v>54.722773674152982</v>
      </c>
      <c r="AT50" s="108">
        <f t="shared" si="38"/>
        <v>54.722773674152982</v>
      </c>
      <c r="AU50" s="108">
        <f t="shared" si="39"/>
        <v>54.722773674152982</v>
      </c>
      <c r="AV50" s="108">
        <f t="shared" si="40"/>
        <v>54.722773674152982</v>
      </c>
      <c r="AW50" s="108">
        <f t="shared" si="41"/>
        <v>54.722773674152982</v>
      </c>
      <c r="AX50" s="109">
        <f t="shared" si="42"/>
        <v>54.722773674152982</v>
      </c>
    </row>
    <row r="51" spans="2:50" x14ac:dyDescent="0.2">
      <c r="B51" s="58" t="s">
        <v>165</v>
      </c>
      <c r="C51" s="59" t="s">
        <v>131</v>
      </c>
      <c r="D51" s="60" t="s">
        <v>138</v>
      </c>
      <c r="E51" s="60" t="s">
        <v>139</v>
      </c>
      <c r="F51" s="100">
        <v>1357.6563075328406</v>
      </c>
      <c r="G51" s="101">
        <v>2644.6648066317293</v>
      </c>
      <c r="H51" s="102">
        <f t="shared" si="21"/>
        <v>0</v>
      </c>
      <c r="I51" s="103">
        <v>0</v>
      </c>
      <c r="J51" s="178">
        <v>2</v>
      </c>
      <c r="K51" s="103">
        <v>3</v>
      </c>
      <c r="L51" s="104">
        <v>3</v>
      </c>
      <c r="M51" s="104">
        <v>3</v>
      </c>
      <c r="N51" s="104">
        <v>3</v>
      </c>
      <c r="O51" s="104">
        <v>3</v>
      </c>
      <c r="P51" s="104">
        <v>3</v>
      </c>
      <c r="Q51" s="104">
        <v>3</v>
      </c>
      <c r="R51" s="104">
        <v>3</v>
      </c>
      <c r="S51" s="104">
        <v>3</v>
      </c>
      <c r="T51" s="104">
        <v>3</v>
      </c>
      <c r="U51" s="104">
        <v>3</v>
      </c>
      <c r="V51" s="105">
        <v>3</v>
      </c>
      <c r="W51" s="105">
        <v>3</v>
      </c>
      <c r="X51" s="105">
        <v>3</v>
      </c>
      <c r="Y51" s="105">
        <v>3</v>
      </c>
      <c r="Z51" s="105">
        <v>3</v>
      </c>
      <c r="AA51" s="105">
        <v>3</v>
      </c>
      <c r="AB51" s="105">
        <v>3</v>
      </c>
      <c r="AC51" s="106"/>
      <c r="AD51" s="107">
        <f t="shared" si="22"/>
        <v>0</v>
      </c>
      <c r="AE51" s="100">
        <f t="shared" si="23"/>
        <v>0</v>
      </c>
      <c r="AF51" s="100">
        <f t="shared" si="24"/>
        <v>96.05570673994967</v>
      </c>
      <c r="AG51" s="100">
        <f t="shared" si="25"/>
        <v>144.08356010992452</v>
      </c>
      <c r="AH51" s="100">
        <f t="shared" si="26"/>
        <v>144.08356010992452</v>
      </c>
      <c r="AI51" s="100">
        <f t="shared" si="27"/>
        <v>144.08356010992452</v>
      </c>
      <c r="AJ51" s="100">
        <f t="shared" si="28"/>
        <v>144.08356010992452</v>
      </c>
      <c r="AK51" s="100">
        <f t="shared" si="29"/>
        <v>144.08356010992452</v>
      </c>
      <c r="AL51" s="100">
        <f t="shared" si="30"/>
        <v>144.08356010992452</v>
      </c>
      <c r="AM51" s="100">
        <f t="shared" si="31"/>
        <v>144.08356010992452</v>
      </c>
      <c r="AN51" s="100">
        <f t="shared" si="32"/>
        <v>144.08356010992452</v>
      </c>
      <c r="AO51" s="100">
        <f t="shared" si="33"/>
        <v>144.08356010992452</v>
      </c>
      <c r="AP51" s="100">
        <f t="shared" si="34"/>
        <v>144.08356010992452</v>
      </c>
      <c r="AQ51" s="100">
        <f t="shared" si="35"/>
        <v>144.08356010992452</v>
      </c>
      <c r="AR51" s="108">
        <f t="shared" si="36"/>
        <v>144.08356010992452</v>
      </c>
      <c r="AS51" s="108">
        <f t="shared" si="37"/>
        <v>144.08356010992452</v>
      </c>
      <c r="AT51" s="108">
        <f t="shared" si="38"/>
        <v>144.08356010992452</v>
      </c>
      <c r="AU51" s="108">
        <f t="shared" si="39"/>
        <v>144.08356010992452</v>
      </c>
      <c r="AV51" s="108">
        <f t="shared" si="40"/>
        <v>144.08356010992452</v>
      </c>
      <c r="AW51" s="108">
        <f t="shared" si="41"/>
        <v>144.08356010992452</v>
      </c>
      <c r="AX51" s="109">
        <f t="shared" si="42"/>
        <v>144.08356010992452</v>
      </c>
    </row>
    <row r="52" spans="2:50" x14ac:dyDescent="0.2">
      <c r="B52" s="58" t="s">
        <v>165</v>
      </c>
      <c r="C52" s="59" t="s">
        <v>131</v>
      </c>
      <c r="D52" s="60" t="s">
        <v>140</v>
      </c>
      <c r="E52" s="60" t="s">
        <v>141</v>
      </c>
      <c r="F52" s="100">
        <v>1194.648231134983</v>
      </c>
      <c r="G52" s="101">
        <v>2543.2113351514254</v>
      </c>
      <c r="H52" s="102">
        <f t="shared" si="21"/>
        <v>0</v>
      </c>
      <c r="I52" s="103">
        <v>0</v>
      </c>
      <c r="J52" s="178">
        <v>4.6666666666666661</v>
      </c>
      <c r="K52" s="103">
        <v>7</v>
      </c>
      <c r="L52" s="104">
        <v>7</v>
      </c>
      <c r="M52" s="104">
        <v>7</v>
      </c>
      <c r="N52" s="104">
        <v>7</v>
      </c>
      <c r="O52" s="104">
        <v>7</v>
      </c>
      <c r="P52" s="104">
        <v>7</v>
      </c>
      <c r="Q52" s="104">
        <v>7</v>
      </c>
      <c r="R52" s="104">
        <v>7</v>
      </c>
      <c r="S52" s="104">
        <v>7</v>
      </c>
      <c r="T52" s="104">
        <v>7</v>
      </c>
      <c r="U52" s="104">
        <v>7</v>
      </c>
      <c r="V52" s="105">
        <v>7</v>
      </c>
      <c r="W52" s="105">
        <v>7</v>
      </c>
      <c r="X52" s="105">
        <v>7</v>
      </c>
      <c r="Y52" s="105">
        <v>7</v>
      </c>
      <c r="Z52" s="105">
        <v>7</v>
      </c>
      <c r="AA52" s="105">
        <v>7</v>
      </c>
      <c r="AB52" s="105">
        <v>7</v>
      </c>
      <c r="AC52" s="106"/>
      <c r="AD52" s="107">
        <f t="shared" si="22"/>
        <v>0</v>
      </c>
      <c r="AE52" s="100">
        <f t="shared" si="23"/>
        <v>0</v>
      </c>
      <c r="AF52" s="100">
        <f t="shared" si="24"/>
        <v>209.32013571203882</v>
      </c>
      <c r="AG52" s="100">
        <f t="shared" si="25"/>
        <v>313.98020356805824</v>
      </c>
      <c r="AH52" s="100">
        <f t="shared" si="26"/>
        <v>313.98020356805824</v>
      </c>
      <c r="AI52" s="100">
        <f t="shared" si="27"/>
        <v>313.98020356805824</v>
      </c>
      <c r="AJ52" s="100">
        <f t="shared" si="28"/>
        <v>313.98020356805824</v>
      </c>
      <c r="AK52" s="100">
        <f t="shared" si="29"/>
        <v>313.98020356805824</v>
      </c>
      <c r="AL52" s="100">
        <f t="shared" si="30"/>
        <v>313.98020356805824</v>
      </c>
      <c r="AM52" s="100">
        <f t="shared" si="31"/>
        <v>313.98020356805824</v>
      </c>
      <c r="AN52" s="100">
        <f t="shared" si="32"/>
        <v>313.98020356805824</v>
      </c>
      <c r="AO52" s="100">
        <f t="shared" si="33"/>
        <v>313.98020356805824</v>
      </c>
      <c r="AP52" s="100">
        <f t="shared" si="34"/>
        <v>313.98020356805824</v>
      </c>
      <c r="AQ52" s="100">
        <f t="shared" si="35"/>
        <v>313.98020356805824</v>
      </c>
      <c r="AR52" s="108">
        <f t="shared" si="36"/>
        <v>313.98020356805824</v>
      </c>
      <c r="AS52" s="108">
        <f t="shared" si="37"/>
        <v>313.98020356805824</v>
      </c>
      <c r="AT52" s="108">
        <f t="shared" si="38"/>
        <v>313.98020356805824</v>
      </c>
      <c r="AU52" s="108">
        <f t="shared" si="39"/>
        <v>313.98020356805824</v>
      </c>
      <c r="AV52" s="108">
        <f t="shared" si="40"/>
        <v>313.98020356805824</v>
      </c>
      <c r="AW52" s="108">
        <f t="shared" si="41"/>
        <v>313.98020356805824</v>
      </c>
      <c r="AX52" s="109">
        <f t="shared" si="42"/>
        <v>313.98020356805824</v>
      </c>
    </row>
    <row r="53" spans="2:50" x14ac:dyDescent="0.2">
      <c r="B53" s="58" t="s">
        <v>165</v>
      </c>
      <c r="C53" s="59" t="s">
        <v>131</v>
      </c>
      <c r="D53" s="60" t="s">
        <v>153</v>
      </c>
      <c r="E53" s="60" t="s">
        <v>137</v>
      </c>
      <c r="F53" s="100">
        <v>1232.6090160495528</v>
      </c>
      <c r="G53" s="101">
        <v>2566.8333805596321</v>
      </c>
      <c r="H53" s="102">
        <f t="shared" si="21"/>
        <v>0</v>
      </c>
      <c r="I53" s="103">
        <v>0</v>
      </c>
      <c r="J53" s="178">
        <v>0.66666666666666663</v>
      </c>
      <c r="K53" s="103">
        <v>1</v>
      </c>
      <c r="L53" s="104">
        <v>1</v>
      </c>
      <c r="M53" s="104">
        <v>1</v>
      </c>
      <c r="N53" s="104">
        <v>1</v>
      </c>
      <c r="O53" s="104">
        <v>1</v>
      </c>
      <c r="P53" s="104">
        <v>1</v>
      </c>
      <c r="Q53" s="104">
        <v>1</v>
      </c>
      <c r="R53" s="104">
        <v>1</v>
      </c>
      <c r="S53" s="104">
        <v>1</v>
      </c>
      <c r="T53" s="104">
        <v>1</v>
      </c>
      <c r="U53" s="104">
        <v>1</v>
      </c>
      <c r="V53" s="105">
        <v>1</v>
      </c>
      <c r="W53" s="105">
        <v>1</v>
      </c>
      <c r="X53" s="105">
        <v>1</v>
      </c>
      <c r="Y53" s="105">
        <v>1</v>
      </c>
      <c r="Z53" s="105">
        <v>1</v>
      </c>
      <c r="AA53" s="105">
        <v>1</v>
      </c>
      <c r="AB53" s="105">
        <v>1</v>
      </c>
      <c r="AC53" s="106"/>
      <c r="AD53" s="107">
        <f t="shared" si="22"/>
        <v>0</v>
      </c>
      <c r="AE53" s="100">
        <f t="shared" si="23"/>
        <v>0</v>
      </c>
      <c r="AF53" s="100">
        <f t="shared" si="24"/>
        <v>30.395539172873477</v>
      </c>
      <c r="AG53" s="100">
        <f t="shared" si="25"/>
        <v>45.593308759310219</v>
      </c>
      <c r="AH53" s="100">
        <f t="shared" si="26"/>
        <v>45.593308759310219</v>
      </c>
      <c r="AI53" s="100">
        <f t="shared" si="27"/>
        <v>45.593308759310219</v>
      </c>
      <c r="AJ53" s="100">
        <f t="shared" si="28"/>
        <v>45.593308759310219</v>
      </c>
      <c r="AK53" s="100">
        <f t="shared" si="29"/>
        <v>45.593308759310219</v>
      </c>
      <c r="AL53" s="100">
        <f t="shared" si="30"/>
        <v>45.593308759310219</v>
      </c>
      <c r="AM53" s="100">
        <f t="shared" si="31"/>
        <v>45.593308759310219</v>
      </c>
      <c r="AN53" s="100">
        <f t="shared" si="32"/>
        <v>45.593308759310219</v>
      </c>
      <c r="AO53" s="100">
        <f t="shared" si="33"/>
        <v>45.593308759310219</v>
      </c>
      <c r="AP53" s="100">
        <f t="shared" si="34"/>
        <v>45.593308759310219</v>
      </c>
      <c r="AQ53" s="100">
        <f t="shared" si="35"/>
        <v>45.593308759310219</v>
      </c>
      <c r="AR53" s="108">
        <f t="shared" si="36"/>
        <v>45.593308759310219</v>
      </c>
      <c r="AS53" s="108">
        <f t="shared" si="37"/>
        <v>45.593308759310219</v>
      </c>
      <c r="AT53" s="108">
        <f t="shared" si="38"/>
        <v>45.593308759310219</v>
      </c>
      <c r="AU53" s="108">
        <f t="shared" si="39"/>
        <v>45.593308759310219</v>
      </c>
      <c r="AV53" s="108">
        <f t="shared" si="40"/>
        <v>45.593308759310219</v>
      </c>
      <c r="AW53" s="108">
        <f t="shared" si="41"/>
        <v>45.593308759310219</v>
      </c>
      <c r="AX53" s="109">
        <f t="shared" si="42"/>
        <v>45.593308759310219</v>
      </c>
    </row>
    <row r="54" spans="2:50" x14ac:dyDescent="0.2">
      <c r="B54" s="58" t="s">
        <v>165</v>
      </c>
      <c r="C54" s="59" t="s">
        <v>155</v>
      </c>
      <c r="D54" s="60" t="s">
        <v>160</v>
      </c>
      <c r="E54" s="60" t="s">
        <v>128</v>
      </c>
      <c r="F54" s="100">
        <v>4687.0404432753821</v>
      </c>
      <c r="G54" s="101">
        <v>5311.0933331126162</v>
      </c>
      <c r="H54" s="102">
        <f t="shared" si="21"/>
        <v>0</v>
      </c>
      <c r="I54" s="103">
        <v>0</v>
      </c>
      <c r="J54" s="178">
        <v>8</v>
      </c>
      <c r="K54" s="103">
        <v>12</v>
      </c>
      <c r="L54" s="104">
        <v>12</v>
      </c>
      <c r="M54" s="104">
        <v>12</v>
      </c>
      <c r="N54" s="104">
        <v>12</v>
      </c>
      <c r="O54" s="104">
        <v>12</v>
      </c>
      <c r="P54" s="104">
        <v>12</v>
      </c>
      <c r="Q54" s="104">
        <v>12</v>
      </c>
      <c r="R54" s="104">
        <v>12</v>
      </c>
      <c r="S54" s="104">
        <v>12</v>
      </c>
      <c r="T54" s="104">
        <v>12</v>
      </c>
      <c r="U54" s="104">
        <v>12</v>
      </c>
      <c r="V54" s="105">
        <v>12</v>
      </c>
      <c r="W54" s="105">
        <v>12</v>
      </c>
      <c r="X54" s="105">
        <v>12</v>
      </c>
      <c r="Y54" s="105">
        <v>12</v>
      </c>
      <c r="Z54" s="105">
        <v>12</v>
      </c>
      <c r="AA54" s="105">
        <v>12</v>
      </c>
      <c r="AB54" s="105">
        <v>12</v>
      </c>
      <c r="AC54" s="106"/>
      <c r="AD54" s="107">
        <f t="shared" si="22"/>
        <v>0</v>
      </c>
      <c r="AE54" s="100">
        <f t="shared" si="23"/>
        <v>0</v>
      </c>
      <c r="AF54" s="100">
        <f t="shared" si="24"/>
        <v>959.82084253324774</v>
      </c>
      <c r="AG54" s="100">
        <f t="shared" si="25"/>
        <v>1439.7312637998718</v>
      </c>
      <c r="AH54" s="100">
        <f t="shared" si="26"/>
        <v>1439.7312637998718</v>
      </c>
      <c r="AI54" s="100">
        <f t="shared" si="27"/>
        <v>1439.7312637998718</v>
      </c>
      <c r="AJ54" s="100">
        <f t="shared" si="28"/>
        <v>1439.7312637998718</v>
      </c>
      <c r="AK54" s="100">
        <f t="shared" si="29"/>
        <v>1439.7312637998718</v>
      </c>
      <c r="AL54" s="100">
        <f t="shared" si="30"/>
        <v>1439.7312637998718</v>
      </c>
      <c r="AM54" s="100">
        <f t="shared" si="31"/>
        <v>1439.7312637998718</v>
      </c>
      <c r="AN54" s="100">
        <f t="shared" si="32"/>
        <v>1439.7312637998718</v>
      </c>
      <c r="AO54" s="100">
        <f t="shared" si="33"/>
        <v>1439.7312637998718</v>
      </c>
      <c r="AP54" s="100">
        <f t="shared" si="34"/>
        <v>1439.7312637998718</v>
      </c>
      <c r="AQ54" s="100">
        <f t="shared" si="35"/>
        <v>1439.7312637998718</v>
      </c>
      <c r="AR54" s="108">
        <f t="shared" si="36"/>
        <v>1439.7312637998718</v>
      </c>
      <c r="AS54" s="108">
        <f t="shared" si="37"/>
        <v>1439.7312637998718</v>
      </c>
      <c r="AT54" s="108">
        <f t="shared" si="38"/>
        <v>1439.7312637998718</v>
      </c>
      <c r="AU54" s="108">
        <f t="shared" si="39"/>
        <v>1439.7312637998718</v>
      </c>
      <c r="AV54" s="108">
        <f t="shared" si="40"/>
        <v>1439.7312637998718</v>
      </c>
      <c r="AW54" s="108">
        <f t="shared" si="41"/>
        <v>1439.7312637998718</v>
      </c>
      <c r="AX54" s="109">
        <f t="shared" si="42"/>
        <v>1439.7312637998718</v>
      </c>
    </row>
    <row r="55" spans="2:50" x14ac:dyDescent="0.2">
      <c r="B55" s="58" t="s">
        <v>165</v>
      </c>
      <c r="C55" s="59" t="s">
        <v>155</v>
      </c>
      <c r="D55" s="60" t="s">
        <v>161</v>
      </c>
      <c r="E55" s="60" t="s">
        <v>128</v>
      </c>
      <c r="F55" s="100">
        <v>2383.7139939001763</v>
      </c>
      <c r="G55" s="101">
        <v>3496.2357238405884</v>
      </c>
      <c r="H55" s="102">
        <f t="shared" si="21"/>
        <v>0</v>
      </c>
      <c r="I55" s="103">
        <v>0</v>
      </c>
      <c r="J55" s="178">
        <v>25.333333333333332</v>
      </c>
      <c r="K55" s="103">
        <v>38</v>
      </c>
      <c r="L55" s="103">
        <v>26.599999999999998</v>
      </c>
      <c r="M55" s="103">
        <v>19</v>
      </c>
      <c r="N55" s="103">
        <v>0</v>
      </c>
      <c r="O55" s="104">
        <v>0</v>
      </c>
      <c r="P55" s="104">
        <v>0</v>
      </c>
      <c r="Q55" s="104">
        <v>0</v>
      </c>
      <c r="R55" s="104">
        <v>0</v>
      </c>
      <c r="S55" s="104">
        <v>0</v>
      </c>
      <c r="T55" s="104">
        <v>0</v>
      </c>
      <c r="U55" s="104">
        <v>0</v>
      </c>
      <c r="V55" s="105">
        <v>0</v>
      </c>
      <c r="W55" s="105">
        <v>0</v>
      </c>
      <c r="X55" s="105">
        <v>0</v>
      </c>
      <c r="Y55" s="105">
        <v>0</v>
      </c>
      <c r="Z55" s="105">
        <v>0</v>
      </c>
      <c r="AA55" s="105">
        <v>0</v>
      </c>
      <c r="AB55" s="105">
        <v>0</v>
      </c>
      <c r="AC55" s="106"/>
      <c r="AD55" s="107">
        <f t="shared" si="22"/>
        <v>0</v>
      </c>
      <c r="AE55" s="100">
        <f t="shared" si="23"/>
        <v>0</v>
      </c>
      <c r="AF55" s="100">
        <f t="shared" si="24"/>
        <v>1787.5047141931923</v>
      </c>
      <c r="AG55" s="100">
        <f t="shared" si="25"/>
        <v>2681.2570712897891</v>
      </c>
      <c r="AH55" s="100">
        <f t="shared" si="26"/>
        <v>1876.8799499028521</v>
      </c>
      <c r="AI55" s="100">
        <f t="shared" si="27"/>
        <v>1340.6285356448946</v>
      </c>
      <c r="AJ55" s="100">
        <f t="shared" si="28"/>
        <v>0</v>
      </c>
      <c r="AK55" s="100">
        <f t="shared" si="29"/>
        <v>0</v>
      </c>
      <c r="AL55" s="100">
        <f t="shared" si="30"/>
        <v>0</v>
      </c>
      <c r="AM55" s="100">
        <f t="shared" si="31"/>
        <v>0</v>
      </c>
      <c r="AN55" s="100">
        <f t="shared" si="32"/>
        <v>0</v>
      </c>
      <c r="AO55" s="100">
        <f t="shared" si="33"/>
        <v>0</v>
      </c>
      <c r="AP55" s="100">
        <f t="shared" si="34"/>
        <v>0</v>
      </c>
      <c r="AQ55" s="100">
        <f t="shared" si="35"/>
        <v>0</v>
      </c>
      <c r="AR55" s="108">
        <f t="shared" si="36"/>
        <v>0</v>
      </c>
      <c r="AS55" s="108">
        <f t="shared" si="37"/>
        <v>0</v>
      </c>
      <c r="AT55" s="108">
        <f t="shared" si="38"/>
        <v>0</v>
      </c>
      <c r="AU55" s="108">
        <f t="shared" si="39"/>
        <v>0</v>
      </c>
      <c r="AV55" s="108">
        <f t="shared" si="40"/>
        <v>0</v>
      </c>
      <c r="AW55" s="108">
        <f t="shared" si="41"/>
        <v>0</v>
      </c>
      <c r="AX55" s="109">
        <f t="shared" si="42"/>
        <v>0</v>
      </c>
    </row>
    <row r="56" spans="2:50" x14ac:dyDescent="0.2">
      <c r="B56" s="58" t="s">
        <v>165</v>
      </c>
      <c r="C56" s="59" t="s">
        <v>155</v>
      </c>
      <c r="D56" s="60" t="s">
        <v>162</v>
      </c>
      <c r="E56" s="60" t="s">
        <v>128</v>
      </c>
      <c r="F56" s="100">
        <v>2240.8646502219149</v>
      </c>
      <c r="G56" s="101">
        <v>4025.5995023234341</v>
      </c>
      <c r="H56" s="102">
        <f t="shared" si="21"/>
        <v>0</v>
      </c>
      <c r="I56" s="103">
        <v>0</v>
      </c>
      <c r="J56" s="178">
        <v>74.666666666666657</v>
      </c>
      <c r="K56" s="103">
        <v>112</v>
      </c>
      <c r="L56" s="104">
        <v>112</v>
      </c>
      <c r="M56" s="104">
        <v>112</v>
      </c>
      <c r="N56" s="104">
        <v>112</v>
      </c>
      <c r="O56" s="104">
        <v>112</v>
      </c>
      <c r="P56" s="104">
        <v>112</v>
      </c>
      <c r="Q56" s="104">
        <v>112</v>
      </c>
      <c r="R56" s="104">
        <v>112</v>
      </c>
      <c r="S56" s="104">
        <v>112</v>
      </c>
      <c r="T56" s="104">
        <v>112</v>
      </c>
      <c r="U56" s="104">
        <v>112</v>
      </c>
      <c r="V56" s="105">
        <v>112</v>
      </c>
      <c r="W56" s="105">
        <v>112</v>
      </c>
      <c r="X56" s="105">
        <v>112</v>
      </c>
      <c r="Y56" s="105">
        <v>112</v>
      </c>
      <c r="Z56" s="105">
        <v>112</v>
      </c>
      <c r="AA56" s="105">
        <v>112</v>
      </c>
      <c r="AB56" s="105">
        <v>112</v>
      </c>
      <c r="AC56" s="106"/>
      <c r="AD56" s="107">
        <f t="shared" si="22"/>
        <v>0</v>
      </c>
      <c r="AE56" s="100">
        <f t="shared" si="23"/>
        <v>0</v>
      </c>
      <c r="AF56" s="100">
        <f t="shared" si="24"/>
        <v>5614.751880680632</v>
      </c>
      <c r="AG56" s="100">
        <f t="shared" si="25"/>
        <v>8422.1278210209493</v>
      </c>
      <c r="AH56" s="100">
        <f t="shared" si="26"/>
        <v>8422.1278210209493</v>
      </c>
      <c r="AI56" s="100">
        <f t="shared" si="27"/>
        <v>8422.1278210209493</v>
      </c>
      <c r="AJ56" s="100">
        <f t="shared" si="28"/>
        <v>8422.1278210209493</v>
      </c>
      <c r="AK56" s="100">
        <f t="shared" si="29"/>
        <v>8422.1278210209493</v>
      </c>
      <c r="AL56" s="100">
        <f t="shared" si="30"/>
        <v>8422.1278210209493</v>
      </c>
      <c r="AM56" s="100">
        <f t="shared" si="31"/>
        <v>8422.1278210209493</v>
      </c>
      <c r="AN56" s="100">
        <f t="shared" si="32"/>
        <v>8422.1278210209493</v>
      </c>
      <c r="AO56" s="100">
        <f t="shared" si="33"/>
        <v>8422.1278210209493</v>
      </c>
      <c r="AP56" s="100">
        <f t="shared" si="34"/>
        <v>8422.1278210209493</v>
      </c>
      <c r="AQ56" s="100">
        <f t="shared" si="35"/>
        <v>8422.1278210209493</v>
      </c>
      <c r="AR56" s="108">
        <f t="shared" si="36"/>
        <v>8422.1278210209493</v>
      </c>
      <c r="AS56" s="108">
        <f t="shared" si="37"/>
        <v>8422.1278210209493</v>
      </c>
      <c r="AT56" s="108">
        <f t="shared" si="38"/>
        <v>8422.1278210209493</v>
      </c>
      <c r="AU56" s="108">
        <f t="shared" si="39"/>
        <v>8422.1278210209493</v>
      </c>
      <c r="AV56" s="108">
        <f t="shared" si="40"/>
        <v>8422.1278210209493</v>
      </c>
      <c r="AW56" s="108">
        <f t="shared" si="41"/>
        <v>8422.1278210209493</v>
      </c>
      <c r="AX56" s="109">
        <f t="shared" si="42"/>
        <v>8422.1278210209493</v>
      </c>
    </row>
    <row r="57" spans="2:50" x14ac:dyDescent="0.2">
      <c r="B57" s="58" t="s">
        <v>165</v>
      </c>
      <c r="C57" s="59" t="s">
        <v>163</v>
      </c>
      <c r="D57" s="60" t="s">
        <v>164</v>
      </c>
      <c r="E57" s="60" t="s">
        <v>159</v>
      </c>
      <c r="F57" s="100">
        <v>15294.846839549658</v>
      </c>
      <c r="G57" s="101">
        <v>17251.427796894764</v>
      </c>
      <c r="H57" s="102">
        <f t="shared" si="21"/>
        <v>0</v>
      </c>
      <c r="I57" s="103">
        <v>0</v>
      </c>
      <c r="J57" s="178">
        <v>2</v>
      </c>
      <c r="K57" s="103">
        <v>3</v>
      </c>
      <c r="L57" s="104">
        <v>3</v>
      </c>
      <c r="M57" s="104">
        <v>3</v>
      </c>
      <c r="N57" s="104">
        <v>3</v>
      </c>
      <c r="O57" s="104">
        <v>3</v>
      </c>
      <c r="P57" s="104">
        <v>3</v>
      </c>
      <c r="Q57" s="104">
        <v>3</v>
      </c>
      <c r="R57" s="104">
        <v>3</v>
      </c>
      <c r="S57" s="104">
        <v>3</v>
      </c>
      <c r="T57" s="104">
        <v>3</v>
      </c>
      <c r="U57" s="104">
        <v>3</v>
      </c>
      <c r="V57" s="105">
        <v>3</v>
      </c>
      <c r="W57" s="105">
        <v>3</v>
      </c>
      <c r="X57" s="105">
        <v>3</v>
      </c>
      <c r="Y57" s="105">
        <v>3</v>
      </c>
      <c r="Z57" s="105">
        <v>3</v>
      </c>
      <c r="AA57" s="105">
        <v>3</v>
      </c>
      <c r="AB57" s="105">
        <v>3</v>
      </c>
      <c r="AC57" s="106"/>
      <c r="AD57" s="107">
        <f t="shared" si="22"/>
        <v>0</v>
      </c>
      <c r="AE57" s="100">
        <f t="shared" si="23"/>
        <v>0</v>
      </c>
      <c r="AF57" s="100">
        <f t="shared" si="24"/>
        <v>781.11059127466615</v>
      </c>
      <c r="AG57" s="100">
        <f t="shared" si="25"/>
        <v>1171.6658869119992</v>
      </c>
      <c r="AH57" s="100">
        <f t="shared" si="26"/>
        <v>1171.6658869119992</v>
      </c>
      <c r="AI57" s="100">
        <f t="shared" si="27"/>
        <v>1171.6658869119992</v>
      </c>
      <c r="AJ57" s="100">
        <f t="shared" si="28"/>
        <v>1171.6658869119992</v>
      </c>
      <c r="AK57" s="100">
        <f t="shared" si="29"/>
        <v>1171.6658869119992</v>
      </c>
      <c r="AL57" s="100">
        <f t="shared" si="30"/>
        <v>1171.6658869119992</v>
      </c>
      <c r="AM57" s="100">
        <f t="shared" si="31"/>
        <v>1171.6658869119992</v>
      </c>
      <c r="AN57" s="100">
        <f t="shared" si="32"/>
        <v>1171.6658869119992</v>
      </c>
      <c r="AO57" s="100">
        <f t="shared" si="33"/>
        <v>1171.6658869119992</v>
      </c>
      <c r="AP57" s="100">
        <f t="shared" si="34"/>
        <v>1171.6658869119992</v>
      </c>
      <c r="AQ57" s="100">
        <f t="shared" si="35"/>
        <v>1171.6658869119992</v>
      </c>
      <c r="AR57" s="108">
        <f t="shared" si="36"/>
        <v>1171.6658869119992</v>
      </c>
      <c r="AS57" s="108">
        <f t="shared" si="37"/>
        <v>1171.6658869119992</v>
      </c>
      <c r="AT57" s="108">
        <f t="shared" si="38"/>
        <v>1171.6658869119992</v>
      </c>
      <c r="AU57" s="108">
        <f t="shared" si="39"/>
        <v>1171.6658869119992</v>
      </c>
      <c r="AV57" s="108">
        <f t="shared" si="40"/>
        <v>1171.6658869119992</v>
      </c>
      <c r="AW57" s="108">
        <f t="shared" si="41"/>
        <v>1171.6658869119992</v>
      </c>
      <c r="AX57" s="109">
        <f t="shared" si="42"/>
        <v>1171.6658869119992</v>
      </c>
    </row>
    <row r="58" spans="2:50" x14ac:dyDescent="0.2">
      <c r="B58" s="58" t="s">
        <v>165</v>
      </c>
      <c r="C58" s="59" t="s">
        <v>163</v>
      </c>
      <c r="D58" s="60" t="s">
        <v>164</v>
      </c>
      <c r="E58" s="60" t="s">
        <v>133</v>
      </c>
      <c r="F58" s="100">
        <v>5365.8685970418028</v>
      </c>
      <c r="G58" s="101">
        <v>7357.4092850246816</v>
      </c>
      <c r="H58" s="102">
        <f t="shared" si="21"/>
        <v>0</v>
      </c>
      <c r="I58" s="103">
        <v>0</v>
      </c>
      <c r="J58" s="178">
        <v>9.3333333333333321</v>
      </c>
      <c r="K58" s="103">
        <v>14</v>
      </c>
      <c r="L58" s="104">
        <v>14</v>
      </c>
      <c r="M58" s="104">
        <v>14</v>
      </c>
      <c r="N58" s="104">
        <v>14</v>
      </c>
      <c r="O58" s="104">
        <v>14</v>
      </c>
      <c r="P58" s="104">
        <v>14</v>
      </c>
      <c r="Q58" s="104">
        <v>14</v>
      </c>
      <c r="R58" s="104">
        <v>14</v>
      </c>
      <c r="S58" s="104">
        <v>14</v>
      </c>
      <c r="T58" s="104">
        <v>14</v>
      </c>
      <c r="U58" s="104">
        <v>14</v>
      </c>
      <c r="V58" s="105">
        <v>14</v>
      </c>
      <c r="W58" s="105">
        <v>14</v>
      </c>
      <c r="X58" s="105">
        <v>14</v>
      </c>
      <c r="Y58" s="105">
        <v>14</v>
      </c>
      <c r="Z58" s="105">
        <v>14</v>
      </c>
      <c r="AA58" s="105">
        <v>14</v>
      </c>
      <c r="AB58" s="111">
        <v>14</v>
      </c>
      <c r="AC58" s="106"/>
      <c r="AD58" s="112">
        <f t="shared" si="22"/>
        <v>0</v>
      </c>
      <c r="AE58" s="100">
        <f t="shared" si="23"/>
        <v>0</v>
      </c>
      <c r="AF58" s="100">
        <f t="shared" si="24"/>
        <v>1425.0071227914461</v>
      </c>
      <c r="AG58" s="100">
        <f t="shared" si="25"/>
        <v>2137.5106841871693</v>
      </c>
      <c r="AH58" s="100">
        <f t="shared" si="26"/>
        <v>2137.5106841871693</v>
      </c>
      <c r="AI58" s="100">
        <f t="shared" si="27"/>
        <v>2137.5106841871693</v>
      </c>
      <c r="AJ58" s="100">
        <f t="shared" si="28"/>
        <v>2137.5106841871693</v>
      </c>
      <c r="AK58" s="100">
        <f t="shared" si="29"/>
        <v>2137.5106841871693</v>
      </c>
      <c r="AL58" s="100">
        <f t="shared" si="30"/>
        <v>2137.5106841871693</v>
      </c>
      <c r="AM58" s="100">
        <f t="shared" si="31"/>
        <v>2137.5106841871693</v>
      </c>
      <c r="AN58" s="100">
        <f t="shared" si="32"/>
        <v>2137.5106841871693</v>
      </c>
      <c r="AO58" s="100">
        <f t="shared" si="33"/>
        <v>2137.5106841871693</v>
      </c>
      <c r="AP58" s="100">
        <f t="shared" si="34"/>
        <v>2137.5106841871693</v>
      </c>
      <c r="AQ58" s="100">
        <f t="shared" si="35"/>
        <v>2137.5106841871693</v>
      </c>
      <c r="AR58" s="108">
        <f t="shared" si="36"/>
        <v>2137.5106841871693</v>
      </c>
      <c r="AS58" s="108">
        <f t="shared" si="37"/>
        <v>2137.5106841871693</v>
      </c>
      <c r="AT58" s="108">
        <f t="shared" si="38"/>
        <v>2137.5106841871693</v>
      </c>
      <c r="AU58" s="108">
        <f t="shared" si="39"/>
        <v>2137.5106841871693</v>
      </c>
      <c r="AV58" s="108">
        <f t="shared" si="40"/>
        <v>2137.5106841871693</v>
      </c>
      <c r="AW58" s="108">
        <f t="shared" si="41"/>
        <v>2137.5106841871693</v>
      </c>
      <c r="AX58" s="109">
        <f t="shared" si="42"/>
        <v>2137.5106841871693</v>
      </c>
    </row>
    <row r="59" spans="2:50" s="81" customFormat="1" ht="13.5" thickBot="1" x14ac:dyDescent="0.25">
      <c r="B59" s="171" t="s">
        <v>165</v>
      </c>
      <c r="C59" s="172" t="s">
        <v>163</v>
      </c>
      <c r="D59" s="173" t="s">
        <v>164</v>
      </c>
      <c r="E59" s="173" t="s">
        <v>128</v>
      </c>
      <c r="F59" s="174">
        <v>3432.2974298298213</v>
      </c>
      <c r="G59" s="113">
        <v>4972.4823889663967</v>
      </c>
      <c r="H59" s="118">
        <f t="shared" si="21"/>
        <v>0</v>
      </c>
      <c r="I59" s="114">
        <v>0</v>
      </c>
      <c r="J59" s="179">
        <v>57.333333333333329</v>
      </c>
      <c r="K59" s="114">
        <v>86</v>
      </c>
      <c r="L59" s="114">
        <v>90</v>
      </c>
      <c r="M59" s="114">
        <v>94</v>
      </c>
      <c r="N59" s="114">
        <v>89</v>
      </c>
      <c r="O59" s="114">
        <v>84</v>
      </c>
      <c r="P59" s="114">
        <v>97</v>
      </c>
      <c r="Q59" s="114">
        <v>86</v>
      </c>
      <c r="R59" s="114">
        <v>89</v>
      </c>
      <c r="S59" s="115">
        <v>95</v>
      </c>
      <c r="T59" s="115">
        <v>87</v>
      </c>
      <c r="U59" s="115">
        <v>86</v>
      </c>
      <c r="V59" s="116">
        <v>99</v>
      </c>
      <c r="W59" s="116">
        <v>86</v>
      </c>
      <c r="X59" s="116">
        <v>88</v>
      </c>
      <c r="Y59" s="116">
        <v>103</v>
      </c>
      <c r="Z59" s="116">
        <v>88</v>
      </c>
      <c r="AA59" s="116">
        <v>88</v>
      </c>
      <c r="AB59" s="117">
        <v>95</v>
      </c>
      <c r="AC59" s="106"/>
      <c r="AD59" s="175">
        <f t="shared" si="22"/>
        <v>0</v>
      </c>
      <c r="AE59" s="174">
        <f t="shared" si="23"/>
        <v>0</v>
      </c>
      <c r="AF59" s="174">
        <f t="shared" si="24"/>
        <v>5782.4885153317973</v>
      </c>
      <c r="AG59" s="174">
        <f t="shared" si="25"/>
        <v>8673.7327729976987</v>
      </c>
      <c r="AH59" s="174">
        <f t="shared" si="26"/>
        <v>9077.1622042999152</v>
      </c>
      <c r="AI59" s="174">
        <f t="shared" si="27"/>
        <v>9480.5916356021353</v>
      </c>
      <c r="AJ59" s="174">
        <f t="shared" si="28"/>
        <v>8976.3048464743606</v>
      </c>
      <c r="AK59" s="174">
        <f t="shared" si="29"/>
        <v>8472.0180573465859</v>
      </c>
      <c r="AL59" s="174">
        <f t="shared" si="30"/>
        <v>9783.1637090787972</v>
      </c>
      <c r="AM59" s="174">
        <f t="shared" si="31"/>
        <v>8673.7327729976987</v>
      </c>
      <c r="AN59" s="174">
        <f t="shared" si="32"/>
        <v>8976.3048464743606</v>
      </c>
      <c r="AO59" s="174">
        <f t="shared" si="33"/>
        <v>9581.448993427688</v>
      </c>
      <c r="AP59" s="174">
        <f t="shared" si="34"/>
        <v>8774.5901308232515</v>
      </c>
      <c r="AQ59" s="174">
        <f t="shared" si="35"/>
        <v>8673.7327729976987</v>
      </c>
      <c r="AR59" s="176">
        <f t="shared" si="36"/>
        <v>9984.8784247299063</v>
      </c>
      <c r="AS59" s="176">
        <f t="shared" si="37"/>
        <v>8673.7327729976987</v>
      </c>
      <c r="AT59" s="176">
        <f t="shared" si="38"/>
        <v>8875.447488648806</v>
      </c>
      <c r="AU59" s="176">
        <f t="shared" si="39"/>
        <v>10388.307856032126</v>
      </c>
      <c r="AV59" s="176">
        <f t="shared" si="40"/>
        <v>8875.447488648806</v>
      </c>
      <c r="AW59" s="176">
        <f t="shared" si="41"/>
        <v>8875.447488648806</v>
      </c>
      <c r="AX59" s="177">
        <f t="shared" si="42"/>
        <v>9581.448993427688</v>
      </c>
    </row>
  </sheetData>
  <autoFilter ref="B3:AB59"/>
  <mergeCells count="2">
    <mergeCell ref="H2:AB2"/>
    <mergeCell ref="AD2:AX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9"/>
  <sheetViews>
    <sheetView showGridLines="0" zoomScaleNormal="100" workbookViewId="0">
      <pane ySplit="4" topLeftCell="A18" activePane="bottomLeft" state="frozen"/>
      <selection activeCell="A4" sqref="A4"/>
      <selection pane="bottomLeft" activeCell="C24" sqref="C24"/>
    </sheetView>
  </sheetViews>
  <sheetFormatPr defaultRowHeight="12.75" x14ac:dyDescent="0.2"/>
  <cols>
    <col min="1" max="1" width="9.140625" style="63"/>
    <col min="2" max="2" width="24.28515625" style="62" customWidth="1"/>
    <col min="3" max="3" width="78.42578125" style="63" customWidth="1"/>
    <col min="4" max="4" width="18.140625" style="63" customWidth="1"/>
    <col min="5" max="16384" width="9.140625" style="63"/>
  </cols>
  <sheetData>
    <row r="1" spans="2:4" ht="18" customHeight="1" x14ac:dyDescent="0.2"/>
    <row r="2" spans="2:4" ht="18" customHeight="1" x14ac:dyDescent="0.2">
      <c r="B2" s="193" t="s">
        <v>166</v>
      </c>
      <c r="C2" s="193"/>
      <c r="D2" s="193"/>
    </row>
    <row r="3" spans="2:4" ht="18" customHeight="1" thickBot="1" x14ac:dyDescent="0.25"/>
    <row r="4" spans="2:4" s="57" customFormat="1" ht="30" customHeight="1" x14ac:dyDescent="0.2">
      <c r="B4" s="46" t="s">
        <v>94</v>
      </c>
      <c r="C4" s="48" t="s">
        <v>167</v>
      </c>
      <c r="D4" s="64" t="s">
        <v>168</v>
      </c>
    </row>
    <row r="5" spans="2:4" ht="38.25" x14ac:dyDescent="0.2">
      <c r="B5" s="65" t="s">
        <v>169</v>
      </c>
      <c r="C5" s="69" t="s">
        <v>192</v>
      </c>
      <c r="D5" s="67">
        <v>3521.6033835929211</v>
      </c>
    </row>
    <row r="6" spans="2:4" ht="25.5" x14ac:dyDescent="0.2">
      <c r="B6" s="65" t="s">
        <v>170</v>
      </c>
      <c r="C6" s="69" t="s">
        <v>171</v>
      </c>
      <c r="D6" s="67">
        <v>827.10459441514854</v>
      </c>
    </row>
    <row r="7" spans="2:4" ht="25.5" x14ac:dyDescent="0.2">
      <c r="B7" s="65" t="s">
        <v>143</v>
      </c>
      <c r="C7" s="69" t="s">
        <v>194</v>
      </c>
      <c r="D7" s="67">
        <v>1520.1026173490729</v>
      </c>
    </row>
    <row r="8" spans="2:4" ht="25.5" x14ac:dyDescent="0.2">
      <c r="B8" s="65" t="s">
        <v>172</v>
      </c>
      <c r="C8" s="69" t="s">
        <v>195</v>
      </c>
      <c r="D8" s="67">
        <v>633.66644012822906</v>
      </c>
    </row>
    <row r="9" spans="2:4" ht="25.5" x14ac:dyDescent="0.2">
      <c r="B9" s="65" t="s">
        <v>169</v>
      </c>
      <c r="C9" s="69" t="s">
        <v>196</v>
      </c>
      <c r="D9" s="67">
        <v>755.67237122715289</v>
      </c>
    </row>
    <row r="10" spans="2:4" ht="25.5" customHeight="1" x14ac:dyDescent="0.2">
      <c r="B10" s="65" t="s">
        <v>169</v>
      </c>
      <c r="C10" s="69" t="s">
        <v>200</v>
      </c>
      <c r="D10" s="67">
        <v>278.58656536312577</v>
      </c>
    </row>
    <row r="11" spans="2:4" ht="25.5" x14ac:dyDescent="0.2">
      <c r="B11" s="65" t="s">
        <v>173</v>
      </c>
      <c r="C11" s="69" t="s">
        <v>197</v>
      </c>
      <c r="D11" s="67">
        <v>243.33558987748467</v>
      </c>
    </row>
    <row r="12" spans="2:4" ht="38.25" x14ac:dyDescent="0.2">
      <c r="B12" s="65" t="s">
        <v>173</v>
      </c>
      <c r="C12" s="69" t="s">
        <v>198</v>
      </c>
      <c r="D12" s="67">
        <v>271.27331803542995</v>
      </c>
    </row>
    <row r="13" spans="2:4" ht="25.5" customHeight="1" x14ac:dyDescent="0.2">
      <c r="B13" s="65" t="s">
        <v>169</v>
      </c>
      <c r="C13" s="69" t="s">
        <v>174</v>
      </c>
      <c r="D13" s="67">
        <v>805.13448799885668</v>
      </c>
    </row>
    <row r="14" spans="2:4" ht="25.5" customHeight="1" x14ac:dyDescent="0.2">
      <c r="B14" s="65" t="s">
        <v>175</v>
      </c>
      <c r="C14" s="69" t="s">
        <v>176</v>
      </c>
      <c r="D14" s="67">
        <v>278.28761544112069</v>
      </c>
    </row>
    <row r="15" spans="2:4" ht="25.5" customHeight="1" x14ac:dyDescent="0.2">
      <c r="B15" s="65" t="s">
        <v>175</v>
      </c>
      <c r="C15" s="69" t="s">
        <v>177</v>
      </c>
      <c r="D15" s="67">
        <v>519.53852813971559</v>
      </c>
    </row>
    <row r="16" spans="2:4" ht="25.5" customHeight="1" x14ac:dyDescent="0.2">
      <c r="B16" s="65" t="s">
        <v>175</v>
      </c>
      <c r="C16" s="69" t="s">
        <v>178</v>
      </c>
      <c r="D16" s="67">
        <v>30408.415544890246</v>
      </c>
    </row>
    <row r="17" spans="2:4" ht="25.5" customHeight="1" x14ac:dyDescent="0.2">
      <c r="B17" s="65" t="s">
        <v>175</v>
      </c>
      <c r="C17" s="69" t="s">
        <v>179</v>
      </c>
      <c r="D17" s="67">
        <v>66156.710974654212</v>
      </c>
    </row>
    <row r="18" spans="2:4" ht="25.5" customHeight="1" x14ac:dyDescent="0.2">
      <c r="B18" s="65" t="s">
        <v>175</v>
      </c>
      <c r="C18" s="69" t="s">
        <v>180</v>
      </c>
      <c r="D18" s="67">
        <v>8456.5442588783753</v>
      </c>
    </row>
    <row r="19" spans="2:4" ht="25.5" x14ac:dyDescent="0.2">
      <c r="B19" s="65" t="s">
        <v>181</v>
      </c>
      <c r="C19" s="69" t="s">
        <v>199</v>
      </c>
      <c r="D19" s="67">
        <v>27018.915406067012</v>
      </c>
    </row>
    <row r="20" spans="2:4" ht="25.5" customHeight="1" x14ac:dyDescent="0.2">
      <c r="B20" s="65" t="s">
        <v>182</v>
      </c>
      <c r="C20" s="69" t="s">
        <v>183</v>
      </c>
      <c r="D20" s="67">
        <v>30712.501642668263</v>
      </c>
    </row>
    <row r="21" spans="2:4" ht="25.5" x14ac:dyDescent="0.2">
      <c r="B21" s="65" t="s">
        <v>182</v>
      </c>
      <c r="C21" s="69" t="s">
        <v>184</v>
      </c>
      <c r="D21" s="67">
        <v>16790.781452608775</v>
      </c>
    </row>
    <row r="22" spans="2:4" ht="25.5" customHeight="1" x14ac:dyDescent="0.2">
      <c r="B22" s="65" t="s">
        <v>182</v>
      </c>
      <c r="C22" s="69" t="s">
        <v>185</v>
      </c>
      <c r="D22" s="67">
        <v>6868.4633624848157</v>
      </c>
    </row>
    <row r="23" spans="2:4" ht="51" x14ac:dyDescent="0.2">
      <c r="B23" s="65" t="s">
        <v>182</v>
      </c>
      <c r="C23" s="69" t="s">
        <v>203</v>
      </c>
      <c r="D23" s="67">
        <v>7521.2316515355651</v>
      </c>
    </row>
    <row r="24" spans="2:4" ht="25.5" customHeight="1" x14ac:dyDescent="0.2">
      <c r="B24" s="65" t="s">
        <v>182</v>
      </c>
      <c r="C24" s="69" t="s">
        <v>186</v>
      </c>
      <c r="D24" s="67">
        <v>2562.220529852556</v>
      </c>
    </row>
    <row r="25" spans="2:4" ht="25.5" x14ac:dyDescent="0.2">
      <c r="B25" s="65" t="s">
        <v>182</v>
      </c>
      <c r="C25" s="69" t="s">
        <v>187</v>
      </c>
      <c r="D25" s="67">
        <v>3475.5777989089902</v>
      </c>
    </row>
    <row r="26" spans="2:4" ht="25.5" customHeight="1" x14ac:dyDescent="0.2">
      <c r="B26" s="65" t="s">
        <v>182</v>
      </c>
      <c r="C26" s="69" t="s">
        <v>188</v>
      </c>
      <c r="D26" s="67">
        <v>136.80282320235153</v>
      </c>
    </row>
    <row r="27" spans="2:4" ht="51" x14ac:dyDescent="0.2">
      <c r="B27" s="65" t="s">
        <v>182</v>
      </c>
      <c r="C27" s="69" t="s">
        <v>202</v>
      </c>
      <c r="D27" s="67">
        <v>1173.4258907292892</v>
      </c>
    </row>
    <row r="28" spans="2:4" ht="25.5" x14ac:dyDescent="0.2">
      <c r="B28" s="65" t="s">
        <v>189</v>
      </c>
      <c r="C28" s="69" t="s">
        <v>190</v>
      </c>
      <c r="D28" s="67">
        <v>3871.5750225017796</v>
      </c>
    </row>
    <row r="29" spans="2:4" ht="51.75" thickBot="1" x14ac:dyDescent="0.25">
      <c r="B29" s="66" t="s">
        <v>48</v>
      </c>
      <c r="C29" s="70" t="s">
        <v>191</v>
      </c>
      <c r="D29" s="68">
        <v>9111.6506098669506</v>
      </c>
    </row>
  </sheetData>
  <mergeCells count="1">
    <mergeCell ref="B2:D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1.DESP_ PRE_OPER</vt:lpstr>
      <vt:lpstr>2.CUSTOS_&amp;_DESPESAS</vt:lpstr>
      <vt:lpstr>3.BENS</vt:lpstr>
      <vt:lpstr>Pessoal</vt:lpstr>
      <vt:lpstr>Contratos e Materiais</vt:lpstr>
      <vt:lpstr>'2.CUSTOS_&amp;_DESPESAS'!Area_de_impressao</vt:lpstr>
      <vt:lpstr>database</vt:lpstr>
    </vt:vector>
  </TitlesOfParts>
  <Company>Grupo CCR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lboaventura</dc:creator>
  <cp:lastModifiedBy>.</cp:lastModifiedBy>
  <cp:lastPrinted>2018-03-14T19:11:58Z</cp:lastPrinted>
  <dcterms:created xsi:type="dcterms:W3CDTF">2018-03-14T18:48:43Z</dcterms:created>
  <dcterms:modified xsi:type="dcterms:W3CDTF">2018-03-21T20:20:07Z</dcterms:modified>
</cp:coreProperties>
</file>